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los.Acosta\OneDrive - Secretaria Distrital de Gobierno\Documentos\Alcaldía\Publicaciones\Abril\"/>
    </mc:Choice>
  </mc:AlternateContent>
  <bookViews>
    <workbookView xWindow="0" yWindow="0" windowWidth="28800" windowHeight="1203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3" i="1" l="1"/>
  <c r="L62" i="1"/>
  <c r="L61" i="1"/>
  <c r="L60" i="1"/>
  <c r="L59" i="1"/>
  <c r="L47" i="1"/>
  <c r="L45" i="1"/>
  <c r="L44" i="1"/>
  <c r="L43" i="1"/>
  <c r="L42" i="1"/>
  <c r="L41" i="1"/>
  <c r="L40" i="1"/>
  <c r="L39" i="1"/>
  <c r="L38" i="1"/>
  <c r="L37" i="1"/>
  <c r="L36" i="1"/>
  <c r="L35" i="1"/>
  <c r="L34" i="1"/>
  <c r="L31" i="1"/>
  <c r="L30" i="1"/>
  <c r="L29" i="1"/>
  <c r="L28" i="1"/>
  <c r="L27" i="1"/>
  <c r="L26" i="1"/>
  <c r="L25" i="1"/>
  <c r="L24" i="1"/>
  <c r="L23" i="1"/>
  <c r="L22" i="1"/>
  <c r="L21" i="1"/>
  <c r="L20" i="1"/>
  <c r="L19" i="1"/>
  <c r="L18" i="1"/>
  <c r="L17" i="1"/>
  <c r="L16" i="1"/>
  <c r="L15" i="1"/>
  <c r="L14" i="1"/>
  <c r="L13" i="1"/>
  <c r="L12" i="1"/>
  <c r="L11" i="1"/>
  <c r="L9" i="1"/>
  <c r="L8" i="1"/>
  <c r="L7" i="1"/>
  <c r="L6" i="1"/>
  <c r="L5" i="1"/>
  <c r="L4" i="1"/>
  <c r="L3" i="1"/>
  <c r="L2" i="1"/>
</calcChain>
</file>

<file path=xl/sharedStrings.xml><?xml version="1.0" encoding="utf-8"?>
<sst xmlns="http://schemas.openxmlformats.org/spreadsheetml/2006/main" count="476" uniqueCount="252">
  <si>
    <t>No. De Contrato SECOP II</t>
  </si>
  <si>
    <t>Modalidad de contratación</t>
  </si>
  <si>
    <t xml:space="preserve">No. Proceso de contratación </t>
  </si>
  <si>
    <t>Tipo de proceso</t>
  </si>
  <si>
    <t>Nombre Contratista</t>
  </si>
  <si>
    <t>Objeto</t>
  </si>
  <si>
    <t>Fecha de suscripción</t>
  </si>
  <si>
    <t>Plazo de ejecución (meses)</t>
  </si>
  <si>
    <t>Plazo de ejecución (dias)</t>
  </si>
  <si>
    <t>No. Rubro (Funcionamiento o No. Proyecto)</t>
  </si>
  <si>
    <t>Nombre rubro</t>
  </si>
  <si>
    <t>ESTADO</t>
  </si>
  <si>
    <t>209-2021CPS-AG(57091)</t>
  </si>
  <si>
    <t>Contratación directa</t>
  </si>
  <si>
    <t>FDLSCD-209-2021(57091)</t>
  </si>
  <si>
    <t>Prestación de servicios</t>
  </si>
  <si>
    <t>ANGGIE ROXANA ESCOBAR GARCIA</t>
  </si>
  <si>
    <t>Apoyar la gestión documental de la alcaldía local, acompañando al equipo jurídico de depuración en las labores operativas que genera el proceso de impulso de las actuaciones administrativas existentes en las diferentes alcaldías locales.</t>
  </si>
  <si>
    <t>En ejecución</t>
  </si>
  <si>
    <t>211-2021CPS-P(57377)</t>
  </si>
  <si>
    <t>FDLSCD-211-2021(57377)</t>
  </si>
  <si>
    <t>ANGY ESTEPHANYA CASTIBLANCO BELTRAN</t>
  </si>
  <si>
    <t>Prestar servicios profesionales en el área gestión del desarrollo local de la alcaldía local de suba, en temas sociales en materia de infraestructura, para lograr el cumplimiento de las metas del plan del desarrollo local de la vigencia</t>
  </si>
  <si>
    <t>212-2021CPS-AG(57376)</t>
  </si>
  <si>
    <t>FDLSCD-212-2021(57376)</t>
  </si>
  <si>
    <t>SANDRA CRISTANCHO MEJIA</t>
  </si>
  <si>
    <t>Prestar servicios de apoyo técnico en el área de Gestión del Desarrollo Local realizando las labores asistenciales para las actividades de temas de infraestructura local en cumplimiento de las metas del plan de gestión de la vigencia.</t>
  </si>
  <si>
    <t>213-2021CPS-P(57252)</t>
  </si>
  <si>
    <t>FDLSCD-213-2021(57252)</t>
  </si>
  <si>
    <t>MIGUEL ALEXANDER CHIAPPE PULIDO</t>
  </si>
  <si>
    <t>Prestar sus servicios como profesional de apoyo del sector cultural con el propósito de dinamizar los procesos de participación, información y organización Territorial en la localidad de Suba para dar cumplimiento a las metas del Plan de desarrollo</t>
  </si>
  <si>
    <t>214-2021CPS-P(56966)</t>
  </si>
  <si>
    <t>FDLSCD-214-2021(56966)</t>
  </si>
  <si>
    <t>DIEGO NICOLAS GUTIERREZ GONZALEZ</t>
  </si>
  <si>
    <t>Prestar los servicios profesionales para el desarrollo de las actividades relacionadas con la población lgbti, en concordancia con las metas de plan de desarrollo, en el área de gestión de desarrollo local de la alcaldía local de suba</t>
  </si>
  <si>
    <t>217-2021CPS-P(57369)</t>
  </si>
  <si>
    <t>FDLSCD-217-2021(57369)</t>
  </si>
  <si>
    <t>JEFERSON ALEXANDER GUZMAN NEGRO</t>
  </si>
  <si>
    <t>Prestar servicios profesionales en materia social para impulsar los procesos de participación ciudadana y fomentar las actividades institucionales para el cumplimiento de las metas de plan de desarrollo local</t>
  </si>
  <si>
    <t>218-2021CPS-P(56574)</t>
  </si>
  <si>
    <t>FDLSCD-218-2021(56574)</t>
  </si>
  <si>
    <t>MAIRA ALEJANDRA VALENZUELA GOMEZ</t>
  </si>
  <si>
    <t>prestar servicios profesionales en el área de gestión del desarrollo local para el cumplimiento de las metas del plan de desarrollo local de la vigencia y atender las competencias ambientales propias de la alcaldía local de suba</t>
  </si>
  <si>
    <t>219-2021CPS-P(54930)</t>
  </si>
  <si>
    <t>FDLSCD-219-2021(54930)</t>
  </si>
  <si>
    <t>JESSIKA PAOLA PAEZ ALARCON</t>
  </si>
  <si>
    <t>Apoyar jurídicamente la ejecución de las acciones requeridas para la depuración de las actuaciones administrativas que cursan en la alcaldía local</t>
  </si>
  <si>
    <t>221-2021CPS-AG(54795)</t>
  </si>
  <si>
    <t>FDLS-CD-221-2021(54795)</t>
  </si>
  <si>
    <t>LEIDY MIREYA PACHÓN BAQUERO</t>
  </si>
  <si>
    <t>Prestar servicios técnicos como apoyo al área de gestión del desarrollo local, en la oficina de presupuesto de la Alcaldía Local de Suba</t>
  </si>
  <si>
    <t>Suba con una gestión pública trasparente y eficiente</t>
  </si>
  <si>
    <t>222-2021CPS-AG(56965)</t>
  </si>
  <si>
    <t>FDLSCD-222-2021(56965)</t>
  </si>
  <si>
    <t>EDUAR JAMIR LOZANO VERA</t>
  </si>
  <si>
    <t>Apoyar la gestión documental de la alcaldía local para la implementación del proceso de verificación, soporte y acompañamiento, en el desarrollo de las actividades propias de los procesos y actuaciones administrativas existentes</t>
  </si>
  <si>
    <t>223-2021CPS-P(57350)</t>
  </si>
  <si>
    <t>FDLSCD-223-2021(57350)</t>
  </si>
  <si>
    <t>DANIEL IGNACIO GONZALEZ MARTINEZ</t>
  </si>
  <si>
    <t>224-2021CPS-P(54930)</t>
  </si>
  <si>
    <t>FDLSCD-224-2021(54930)</t>
  </si>
  <si>
    <t>ALBA ROCIO CANTOR SUAREZ</t>
  </si>
  <si>
    <t>225-2021CPS-P(55065)</t>
  </si>
  <si>
    <t>FDLSCD-225-2021(55065)</t>
  </si>
  <si>
    <t>WARSBERG YUSSIF LEMUS FRANCO</t>
  </si>
  <si>
    <t>Apoyar técnicamente las distintas etapas de los procesos de competencia de la alcaldía local para la depuración de actuaciones administrativas</t>
  </si>
  <si>
    <t>226-2021CPS-AG(54796)</t>
  </si>
  <si>
    <t>FDLSCD-226-2021(54796)</t>
  </si>
  <si>
    <t>LUZ ANGELA RAMIREZ ORTEGON</t>
  </si>
  <si>
    <t>Prestar servicios de apoyo a la gestión mediante labores administrativas y financieras en la oficina de contabilidad en el área de gestión del Desarrollo Local</t>
  </si>
  <si>
    <t>227-2021CPS-AG (56510)</t>
  </si>
  <si>
    <t>FDLSCD-227-2021 (56510)</t>
  </si>
  <si>
    <t>MARITZA PEÑA PACHECO</t>
  </si>
  <si>
    <t>Prestar servicios de apoyo en las actividades de seguridad y convivencia ciudadana y recuperación del espacio público para el logro de las metas de gestión de la vigencia”.</t>
  </si>
  <si>
    <t>228-2021CPSP(56270)</t>
  </si>
  <si>
    <t>FDLSCD-228-2021(56270)</t>
  </si>
  <si>
    <t>MARIA CAMILA CORTES BOHORQUEZ</t>
  </si>
  <si>
    <t>Apoyar la formulación, gestión y seguimiento de actividades enfocadas a la gestión ambiental externa, encaminadas a la mitigación de los diferentes impactos ambientales y la conservación de los recursos naturales de la localidad.</t>
  </si>
  <si>
    <t>229-2021CPS-P(56963)</t>
  </si>
  <si>
    <t>FDLSCD-229-2021(56963)</t>
  </si>
  <si>
    <t>NASLY KATTERINE CUSPOCA ORDUZ</t>
  </si>
  <si>
    <t>Prestar servicios profesionales para apoyar al grupo de trabajo de apoyo a la red nacional de protección al consumidor, en todas las actuaciones técnicas y administrativas adelantadas en las visitas, acompañamiento, capacitación, socialización y/o sensibilización para el control y verificación de reglamentos técnicos y metrología legal.</t>
  </si>
  <si>
    <t>230-2021CPS-AG(56349)</t>
  </si>
  <si>
    <t>FDLSCD-230-2021(56349)</t>
  </si>
  <si>
    <t>CINDY YICED ARDILA ARROYO</t>
  </si>
  <si>
    <t>Prestar los servicios de apoyo en el área de Gestión para el Desarrollo Local especialmente en todos los temas relacionados con la contratación de la Alcaldía local</t>
  </si>
  <si>
    <t>231-2021CPS-P(56501)</t>
  </si>
  <si>
    <t>FDLSCD-231-2021(56501)</t>
  </si>
  <si>
    <t>NEDI NATALIA MILLARES ABELLA</t>
  </si>
  <si>
    <t>Prestar servicios profesionales en el área de gestión del desarrollo local de la alcaldía local de suba en temas de planeación, para lograr el cumplimiento de las metas del plan de desarrollo local de la vigencia</t>
  </si>
  <si>
    <t>232-2021CPS-P(57639)</t>
  </si>
  <si>
    <t>SILVIA MORÓN CASTAÑEDA</t>
  </si>
  <si>
    <t>Prestar servicios profesionales al área de gestión del desarrollo local de la alcaldía local de suba, para apoyar la supervisión de los contratos que le sean asignados</t>
  </si>
  <si>
    <t>233-2021CPS-P(57640)</t>
  </si>
  <si>
    <t>FDLSCD-233-2021(57640)</t>
  </si>
  <si>
    <t>JOSE VICENTE VELASQUEZ BELTRAN</t>
  </si>
  <si>
    <t>Prestar servicios profesionales al Área de Gestión del Desarrollo local de la Alcaldía local de Suba, para apoyar la supervisión de los contratos que le sean asignados</t>
  </si>
  <si>
    <t>234-2021CPS-AG(57352)</t>
  </si>
  <si>
    <t>FDLSCD-234-2021(57352)</t>
  </si>
  <si>
    <t>ROSALBA CASTIBLANCO DE FLOREZ</t>
  </si>
  <si>
    <t>Prestar servicios tecnicos en el área de gestión desarrollo local especialmente en la atención de actividades relacionadas con la participación ciudadana de la alcaldía local de suba para lograr con el cumplimiento de las metas del plan de desarrollo local de la vigencia</t>
  </si>
  <si>
    <t>235-2021CPS-P(54933)</t>
  </si>
  <si>
    <t>FDLSCD-235-2021(54933)</t>
  </si>
  <si>
    <t>JORGE ALEXANDER ALFONSO JAIMES</t>
  </si>
  <si>
    <t>236-2021CPS-P(57253)</t>
  </si>
  <si>
    <t>236FDLSCD-236-2021(57253)</t>
  </si>
  <si>
    <t>MONICA ESPERANZA ESQUINAS CASTILLO</t>
  </si>
  <si>
    <t>Prestar servicios profesionales en materia social para impulsar los procesos de participación ciudadana y fomentar las actividades institucionales para el cumplimiento de las metas de plan de desarrollo local.</t>
  </si>
  <si>
    <t>237-2021CPSP(56509)</t>
  </si>
  <si>
    <t>FDLSCD-237-2021(56509)</t>
  </si>
  <si>
    <t>JUAN CARLOS BERNAL RIAÑO</t>
  </si>
  <si>
    <t>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</si>
  <si>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FDLSMC-238-2021(57121)</t>
  </si>
  <si>
    <t>FDLSMC-001-2021(57121)</t>
  </si>
  <si>
    <t>Minima Cuantia</t>
  </si>
  <si>
    <t>CAR SCANNERS S.A.S.</t>
  </si>
  <si>
    <t>Contratar a monto agotable el servicio de mantenimiento preventivo y correctivo, suministro de repuestos e insumos, para los vehículos del fondo de desarrollo local de suba o a los que llegare a ser responsable durante la vigencia del contrato</t>
  </si>
  <si>
    <t>3.1.2.02.02.03.0006.004</t>
  </si>
  <si>
    <t>239-2021CPS-P(54893)</t>
  </si>
  <si>
    <t>FDLSCD-238-2021(54893)</t>
  </si>
  <si>
    <t>SANDRA YANNETH GORDILLO PEDROZA</t>
  </si>
  <si>
    <t>Prestar los servicios profesionales al Área Gestión de Desarrollo Local especialmente en el Centro de Documentación e Información CDI de la Alcaldía Local de Suba</t>
  </si>
  <si>
    <t>240-2021CPS-AG(54893)</t>
  </si>
  <si>
    <t>FDLSCD-239-2021(54889)</t>
  </si>
  <si>
    <t>RODRIGO ALEXANDER QUINTERO CONTRERAS</t>
  </si>
  <si>
    <t>Prestar los servicios de apoyo al Área Gestión de Desarrollo Local por sus propios medios para la distribución de la correspondencia externa que tiene origen en las diferentes dependencias de la Alcaldía Local</t>
  </si>
  <si>
    <t>241-2021CPS-P(56648)</t>
  </si>
  <si>
    <t>FDLSCD-240-2021(56648)</t>
  </si>
  <si>
    <t>IVAN HERNANDO ZABALETA VANEGAS</t>
  </si>
  <si>
    <t>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</si>
  <si>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242-2021CPS-P(56394)</t>
  </si>
  <si>
    <t>FDLSCD-241-2021(56394)</t>
  </si>
  <si>
    <t>ORIANA ANDREA CELIS NARANJO</t>
  </si>
  <si>
    <t>Apoyar al alcalde local en la promoción, acompañamiento, coordinación y atención de las instancias de coordinación interinstitucional y las instancias de participación locales, así como los procesos comunitarios en la localidad</t>
  </si>
  <si>
    <t>243-2021CPS-AG(54922)</t>
  </si>
  <si>
    <t>FDLSCD-242-2021(54922)</t>
  </si>
  <si>
    <t>PAULA MARITZA VARELA SALINAS</t>
  </si>
  <si>
    <t>Apoyar administrativa y asistencialmente a las Inspecciones de Policía de la Localidad.</t>
  </si>
  <si>
    <t>Inspección vigilancia y control mas eficiente</t>
  </si>
  <si>
    <t>244-2021CPS-P(55106)</t>
  </si>
  <si>
    <t>FDLSCD-243-2021(55106)</t>
  </si>
  <si>
    <t>HERNAN RICARDO MURCIA LOPEZ</t>
  </si>
  <si>
    <t>Prestar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t>
  </si>
  <si>
    <t>Suba solidaria y equitativa</t>
  </si>
  <si>
    <t>245-2021CPS-P(54930)</t>
  </si>
  <si>
    <t>FDLSCD-244-2021(54930)</t>
  </si>
  <si>
    <t>ANDRES CAMILO HERNANDEZ RAMIREZ</t>
  </si>
  <si>
    <t>Apoyar jurídicamente la ejecución de las acciones requeridas para la depuración de las actuaciones administrativas que cursan en la Alcaldía Local</t>
  </si>
  <si>
    <t>246-2021CPS-P(55102)</t>
  </si>
  <si>
    <t>FDLSCD-245-2021(55102)</t>
  </si>
  <si>
    <t>JOSE OSCAR BAQUERO GONZALEZ</t>
  </si>
  <si>
    <t>Prestar los servicios profesionales como abogado en la Alcaldía Local de Suba, principalmente en todas las gestiones jurídicas y administrativas en materia de Propiedad Horizontal</t>
  </si>
  <si>
    <t>247-2021CPS-P(56396)</t>
  </si>
  <si>
    <t>FDLSCD-246-2021(56396)</t>
  </si>
  <si>
    <t>CATALINA FONSECA VELANDIA</t>
  </si>
  <si>
    <t>Prestar servicios profesionales en la coordinar las actividades relacionadas con los proyectos del FDL de Suba que den cumplimiento a las metas del Plan de Desarrollo Local enfocadas en el fortalecimiento de las organizaciones sociales y la formación de personas en temas relacionados con participación ciudadana y presupuestos participativos</t>
  </si>
  <si>
    <t>248-2021CPS-P(54933)</t>
  </si>
  <si>
    <t>FDLSCD-247-2021(54933)</t>
  </si>
  <si>
    <t>RICARDO ALBERTO CORNEJO GONZALEZ</t>
  </si>
  <si>
    <t>Apoyar técnicamente las distintas etapas de los procesos de competencia de la alcaldía local para la depuración de actuaciones administrativas.</t>
  </si>
  <si>
    <t>249-2021CPS-AG(54922)</t>
  </si>
  <si>
    <t>ELCIDA MARIN TARAZONA</t>
  </si>
  <si>
    <t>Apoyar administrativa y asistencialmente a las inspecciones de policía de la localidad</t>
  </si>
  <si>
    <t>250-2021CPS-AG(56326)</t>
  </si>
  <si>
    <t>FDLSCD-249-2021(56326)</t>
  </si>
  <si>
    <t>ANA EMILIA LOPEZ CASTRO</t>
  </si>
  <si>
    <t>Apoyar en las tareas operativas de carácter archivístico desarrolladas en la Alcaldía Local para garantizar la aplicación correcta de los procedimientos técnicos.</t>
  </si>
  <si>
    <t>251-2021CPS-P(56337)</t>
  </si>
  <si>
    <t>FDLSCD-250-2021(56337)</t>
  </si>
  <si>
    <t>DIANA LUCIA VASQUEZ VASQUEZ</t>
  </si>
  <si>
    <t xml:space="preserve"> Apoyar administrativa y contablemente el proyecto de intervención, recuperación y modernización en las actividades de cobro persuasivo a favor del Fondo de Desarrollo Local de Suba.</t>
  </si>
  <si>
    <t>252-2021CPS-P(54930)</t>
  </si>
  <si>
    <t>FDLSCD-251-2021(54930)</t>
  </si>
  <si>
    <t>CARLOS ARTURO SEPULVEDA SANCHEZ</t>
  </si>
  <si>
    <t>Apoyar jurídicamente la ejecución de las acciones requeridas para la depuración de las actuaciones administrativas que cursan en la Alcaldía Local.</t>
  </si>
  <si>
    <t>253-2021CPS-AG(56263)</t>
  </si>
  <si>
    <t>FDLSCD-252-2021(56263)</t>
  </si>
  <si>
    <t>ANGEL CUSTODIO PEÑA VALERO</t>
  </si>
  <si>
    <t>Prestar servicios al Área de Gestión del Desarrollo local De La Alcaldía Local De Suba, especialmente como apoyo en el Almacén</t>
  </si>
  <si>
    <t>254-2021CPS-P(55106)</t>
  </si>
  <si>
    <t>FDLSCD-253-2021(56510)</t>
  </si>
  <si>
    <t>ANGIE PAOLA GOMEZ MOLANO</t>
  </si>
  <si>
    <t>Prestar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t>
  </si>
  <si>
    <t>255-2021CPS-AG(56965)</t>
  </si>
  <si>
    <t>FDLSCD-254-2021(56965)</t>
  </si>
  <si>
    <t>LAURA CAROLINA ORTIZ TORRES</t>
  </si>
  <si>
    <t>256-2021CPS-P(56550)</t>
  </si>
  <si>
    <t>FDLSCD-255-2021(56550)</t>
  </si>
  <si>
    <t>JAVIER ALFREDO ARENIZ FLECHAS</t>
  </si>
  <si>
    <t>Prestar sus servicios profesionales para apoyar el área de gestión del desarrollo local en la elaboración de estudios previos, formulación de proyectos, apoyo a la supervisión, seguimiento, evaluación y control de la flota vehicular (vehículos livianos y maquinaria amarilla) de propiedad y/o tenencia de la Alcaldía Local de Suba, así como apoyar las demás actividades que se generen en el área de gestión del desarrollo local</t>
  </si>
  <si>
    <t>Contrato de intermediación de seguros No. 257 de 2021</t>
  </si>
  <si>
    <t>Concurso de méritos</t>
  </si>
  <si>
    <t>FDLSUBA-CMA-001-2021</t>
  </si>
  <si>
    <t>Consultoría</t>
  </si>
  <si>
    <t>ASE &amp; ASE LTDA</t>
  </si>
  <si>
    <t>Contratar los servicios de intermediación de seguros, que brinde al Fondo de
Desarrollo Local de Suba, la asesoría para la contratación y manejo integral de las pólizas de seguros que
requiere la entidad en cada una de las dependencias, con el propósito de amparar todos los intereses
patrimoniales por los cuales es o llegare a ser responsable, aplicando políticas para mitigar los factores de
riesgos asegurados, así como prestar asesoría en todos los temas relacionados con seguros, sin que genere
erogación alguna para el Fondo de Desarrollo Local de Suba.</t>
  </si>
  <si>
    <t>-</t>
  </si>
  <si>
    <t>N/A</t>
  </si>
  <si>
    <t>Firmado</t>
  </si>
  <si>
    <t>258-2021CPS-AG(57091)</t>
  </si>
  <si>
    <t>FDLSCD-256-2021(57091)</t>
  </si>
  <si>
    <t>NORMA CONSTANZA BAUTISTA BERNAL</t>
  </si>
  <si>
    <t>COMODATO 259</t>
  </si>
  <si>
    <t>COMODATO 257</t>
  </si>
  <si>
    <t>Comodato</t>
  </si>
  <si>
    <t>JAC BARRIO VERONA</t>
  </si>
  <si>
    <t>El COMODATARIO recibe del COMODANTE en préstamo de uso a titulo gratuito y con cargo a restituir los bienes muebles de propiedad única y exclusiva del FONDO DE DESARROLLO LOCAL DE SUBA, sobre los cuales no pesa ningún gravamen o limitación alguna, mismos que se describen con las características y demás especificaciones en el alcance del objeto, para identificarlos en forma clara y precisa.</t>
  </si>
  <si>
    <t>COMODATO 260</t>
  </si>
  <si>
    <t>COMODATO 258</t>
  </si>
  <si>
    <t>JAC BARRIO LISBOA</t>
  </si>
  <si>
    <t>El COMODATARIO recibe del COMODANTE en préstamo de uso a titulo gratuito y con cargo a restituir los bienes muebles de propiedad única y exclusiva del FONDO DE DESAROLLO LOCAL DE SUBA, sobre los cuales no pesa ningún gravamen o limitación alguna, mismos que se describen con las características y demás especificaciones en el alcance del objeto, para identificarlos en forma clara y precisa.</t>
  </si>
  <si>
    <t>COMODATO 261</t>
  </si>
  <si>
    <t>JAC BARRIO SANTA HELENA</t>
  </si>
  <si>
    <t>COMODATO 262</t>
  </si>
  <si>
    <t>JAC BARRIO SAN CIPRIANO</t>
  </si>
  <si>
    <t>El COMODATARIO recibe del COMODANTE en préstamo de uso a título gratuito y con cargo a restituir los bienes muebles de propiedad única y exclusiva del FONDO DE DESARROLLO LOCAL DE SUBA, sobre los cuales no pesa ningún gravamen o limitación alguna, mismos que se describen con las características y demás especificaciones en el alcance del objeto, para identificarlos en forma clara y precisa.</t>
  </si>
  <si>
    <t>COMODATO 263</t>
  </si>
  <si>
    <t>JAC BARRIO RIOBAMBA</t>
  </si>
  <si>
    <t xml:space="preserve"> COMODATO 264</t>
  </si>
  <si>
    <t xml:space="preserve"> JAC BARRIO COMUNEROS DEL NORTE</t>
  </si>
  <si>
    <t xml:space="preserve"> COMODATO 265</t>
  </si>
  <si>
    <t>JAC BARRIO LA CHUCUA</t>
  </si>
  <si>
    <t>COMODATO 266</t>
  </si>
  <si>
    <t>JAC URBANIZACION ALCAPARROS DE SUBA</t>
  </si>
  <si>
    <t>COMODATO 267</t>
  </si>
  <si>
    <t>JAC BARRIO ALMENDROS DEL NORTE</t>
  </si>
  <si>
    <t xml:space="preserve"> COMODATO 268</t>
  </si>
  <si>
    <t>JAC BARRIO TIBABUYES I SECTOR</t>
  </si>
  <si>
    <t xml:space="preserve"> COMODATO269</t>
  </si>
  <si>
    <t>JAC BARRIO EL JORDAN LA ESPERANZA SECTOR II</t>
  </si>
  <si>
    <t>270-2021CPS-P(56506)</t>
  </si>
  <si>
    <t>FDLSCD-268-2021(56506)</t>
  </si>
  <si>
    <t>DANIEL ARIAS BONFANTE</t>
  </si>
  <si>
    <t>Apoya el cubrimiento de las actividades, cronogramas y agenda de la Alcaldía local a nivel interno y externo, así como la generación de contenidos periodísticos</t>
  </si>
  <si>
    <t>271-2021CPS-P-(58042)</t>
  </si>
  <si>
    <t xml:space="preserve">FDLSCD-269-2021-(58042) </t>
  </si>
  <si>
    <t>SANDRA PATRICIA BOHORQUEZ PIÑA</t>
  </si>
  <si>
    <t>Prestar los servicios profesionales en el área gestión del desarrollo local, para lograr el cumplimiento de las metas del plan de desarrollo local de la vigencia y atender las competencias ambientales propias de la Alcaldía Local de Suba</t>
  </si>
  <si>
    <t>272-2021CPS-AG(56393)</t>
  </si>
  <si>
    <t>FDLSCD-270-2021(56393)</t>
  </si>
  <si>
    <t>ANA ANGELICA CHAPARRO VARON</t>
  </si>
  <si>
    <t>Apoyar administrativa y asistencialmente a las Inspecciones de Policía de la Localidad</t>
  </si>
  <si>
    <t>273-2021CPS-P(56498)</t>
  </si>
  <si>
    <t>FDLSCD-271-2021(56498)</t>
  </si>
  <si>
    <t>LORELY ARIZA NOVOA</t>
  </si>
  <si>
    <t>Prestar servicios profesionales en el Área de Gestión del Desarrollo Local de la Alcaldía Local de Suba, en el proceso de formulación, seguimiento de planes, programas y proyectos de desarrollo local, para lograr el cumplimiento de las metas del plan de desarrollo local de la vigencia</t>
  </si>
  <si>
    <t>274-2021SASI(57447)</t>
  </si>
  <si>
    <t>Subasta inversa</t>
  </si>
  <si>
    <t>FDLSSASI-1-2021(57447)</t>
  </si>
  <si>
    <t>VIGILANCIA Y SEGURIDAD 365 LTDA</t>
  </si>
  <si>
    <t>Prestación del servicio de vigilancia, guarda, custodia y seguridad privada con armas y/ o sin armas y medios tecnológicos, para los/as usuarios/as, funcionarios/as y personas en general mediante el establecimiento de controles de ingreso y salida de las instalaciones de la entidad, y para los bienes muebles e inmuebles en los cuales se desarrolle la misionalidad o lleguen a ser propiedad de la alcaldía local de suba y de todos aquellos por los cuales llegase a ser legalmente responsable</t>
  </si>
  <si>
    <t>3.1.2.02.02.03.0005.001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</si>
</sst>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color theme="1"/>
      <name val="Arial"/>
      <family val="2"/>
    </font>
    <font>
      <b/>
      <sz val="10"/>
      <name val="Arial"/>
      <family val="2"/>
    </font>
    <font>
      <sz val="11"/>
      <name val="Calibri"/>
      <family val="2"/>
      <scheme val="minor"/>
    </font>
    <font>
      <u/>
      <sz val="10"/>
      <color rgb="FF0000FF"/>
      <name val="Arial"/>
      <family val="2"/>
      <charset val="1"/>
    </font>
    <font>
      <sz val="10"/>
      <name val="Arial"/>
      <family val="2"/>
      <charset val="1"/>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theme="0" tint="-0.1499984740745262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4" fillId="0" borderId="0" applyBorder="0" applyProtection="0"/>
  </cellStyleXfs>
  <cellXfs count="23">
    <xf numFmtId="0" fontId="0" fillId="0" borderId="0" xfId="0"/>
    <xf numFmtId="0" fontId="1" fillId="2" borderId="0" xfId="0" applyFont="1" applyFill="1" applyAlignment="1">
      <alignment horizontal="center" vertical="center"/>
    </xf>
    <xf numFmtId="0" fontId="2" fillId="2" borderId="1" xfId="0" applyFont="1" applyFill="1" applyBorder="1" applyAlignment="1">
      <alignment horizontal="center" vertical="center" wrapText="1"/>
    </xf>
    <xf numFmtId="0" fontId="3" fillId="0" borderId="2" xfId="0" applyFont="1" applyFill="1" applyBorder="1" applyAlignment="1">
      <alignmen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5" fillId="0" borderId="1" xfId="1" applyFont="1" applyFill="1" applyBorder="1" applyAlignment="1">
      <alignment vertical="center" wrapText="1"/>
    </xf>
    <xf numFmtId="0" fontId="5" fillId="0" borderId="3" xfId="1" applyFont="1" applyFill="1" applyBorder="1" applyAlignment="1">
      <alignment horizontal="justify" vertical="top" wrapText="1"/>
    </xf>
    <xf numFmtId="14" fontId="6" fillId="0" borderId="1" xfId="1" applyNumberFormat="1" applyFont="1" applyFill="1" applyBorder="1" applyAlignment="1">
      <alignment horizontal="center" vertical="center"/>
    </xf>
    <xf numFmtId="0" fontId="5" fillId="0" borderId="1" xfId="1" applyFont="1" applyFill="1" applyBorder="1" applyAlignment="1">
      <alignment horizontal="center" vertical="center"/>
    </xf>
    <xf numFmtId="0" fontId="5" fillId="0" borderId="1" xfId="1" applyFont="1" applyFill="1" applyBorder="1" applyAlignment="1">
      <alignment horizontal="left" vertical="center"/>
    </xf>
    <xf numFmtId="0" fontId="5" fillId="3" borderId="1" xfId="1" applyNumberFormat="1" applyFont="1" applyFill="1" applyBorder="1" applyAlignment="1">
      <alignment horizontal="left" vertical="center"/>
    </xf>
    <xf numFmtId="0" fontId="3" fillId="0" borderId="0" xfId="0" applyFont="1" applyFill="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5" fillId="0" borderId="1" xfId="1" applyFont="1" applyFill="1" applyBorder="1" applyAlignment="1">
      <alignment vertical="center"/>
    </xf>
    <xf numFmtId="0" fontId="4" fillId="0" borderId="1" xfId="1" applyFill="1" applyBorder="1" applyAlignment="1">
      <alignment horizontal="center" vertical="center"/>
    </xf>
    <xf numFmtId="0" fontId="5" fillId="0" borderId="1" xfId="1" applyNumberFormat="1" applyFont="1" applyBorder="1" applyAlignment="1">
      <alignment horizontal="left" vertical="center"/>
    </xf>
    <xf numFmtId="0" fontId="0" fillId="2" borderId="0" xfId="0" applyFill="1" applyAlignment="1">
      <alignment vertical="center"/>
    </xf>
    <xf numFmtId="0" fontId="0" fillId="2" borderId="0" xfId="0" applyFill="1" applyAlignment="1">
      <alignment horizontal="center" vertical="center"/>
    </xf>
    <xf numFmtId="0" fontId="4" fillId="2" borderId="0" xfId="1" applyFill="1" applyBorder="1" applyAlignment="1">
      <alignment vertical="center"/>
    </xf>
    <xf numFmtId="0" fontId="4" fillId="2" borderId="0" xfId="1" applyFill="1" applyBorder="1" applyAlignment="1">
      <alignment horizontal="center" vertical="center"/>
    </xf>
    <xf numFmtId="0" fontId="4" fillId="2" borderId="0" xfId="1" applyFill="1" applyBorder="1" applyAlignment="1">
      <alignment horizontal="left" vertical="center"/>
    </xf>
  </cellXfs>
  <cellStyles count="2">
    <cellStyle name="Hipervínculo" xfId="1" builtinId="8"/>
    <cellStyle name="Normal" xfId="0" builtinId="0"/>
  </cellStyles>
  <dxfs count="28">
    <dxf>
      <font>
        <strike val="0"/>
        <outline val="0"/>
        <shadow val="0"/>
        <u val="none"/>
        <vertAlign val="baseline"/>
        <sz val="10"/>
        <color auto="1"/>
        <name val="Arial"/>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0"/>
        <color auto="1"/>
        <name val="Arial"/>
        <scheme val="none"/>
      </font>
      <fill>
        <patternFill patternType="solid">
          <fgColor indexed="64"/>
          <bgColor theme="0"/>
        </patternFill>
      </fill>
      <alignment horizontal="center" vertical="center"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border>
    </dxf>
    <dxf>
      <fill>
        <patternFill patternType="solid">
          <fgColor indexed="64"/>
          <bgColor theme="0"/>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ertAlign val="baseline"/>
        <sz val="10"/>
        <color rgb="FF0000FF"/>
        <name val="Arial"/>
        <scheme val="none"/>
      </font>
      <numFmt numFmtId="0" formatCode="General"/>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ill>
        <patternFill patternType="solid">
          <fgColor indexed="64"/>
          <bgColor theme="0"/>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ertAlign val="baseline"/>
        <sz val="10"/>
        <color rgb="FF0000FF"/>
        <name val="Arial"/>
        <scheme val="none"/>
      </font>
      <numFmt numFmtId="0" formatCode="General"/>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i val="0"/>
        <strike val="0"/>
        <outline val="0"/>
        <shadow val="0"/>
        <u val="none"/>
        <vertAlign val="baseline"/>
        <sz val="10"/>
        <color auto="1"/>
        <name val="Arial"/>
        <scheme val="none"/>
      </font>
      <numFmt numFmtId="19" formatCode="d/mm/yyyy"/>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auto="1"/>
        <name val="Arial"/>
        <scheme val="none"/>
      </font>
      <numFmt numFmtId="19" formatCode="d/mm/yyyy"/>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dxf>
    <dxf>
      <fill>
        <patternFill patternType="solid">
          <fgColor indexed="64"/>
          <bgColor theme="0"/>
        </patternFill>
      </fill>
      <alignment horizontal="left"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ertAlign val="baseline"/>
        <sz val="10"/>
        <color rgb="FF0000FF"/>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auto="1"/>
        </left>
        <right/>
        <top style="thin">
          <color auto="1"/>
        </top>
        <bottom/>
      </border>
    </dxf>
    <dxf>
      <font>
        <strike val="0"/>
        <outline val="0"/>
        <shadow val="0"/>
        <u val="none"/>
        <vertAlign val="baseline"/>
        <sz val="10"/>
        <color auto="1"/>
        <name val="Arial"/>
        <scheme val="none"/>
      </font>
      <fill>
        <patternFill patternType="solid">
          <fgColor indexed="64"/>
          <bgColor theme="0"/>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ill>
        <patternFill patternType="solid">
          <fgColor indexed="64"/>
          <bgColor theme="0"/>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border>
    </dxf>
    <dxf>
      <fill>
        <patternFill patternType="solid">
          <fgColor indexed="64"/>
          <bgColor theme="0"/>
        </patternFill>
      </fill>
      <alignment horizontal="center" vertical="center" textRotation="0"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border>
    </dxf>
    <dxf>
      <fill>
        <patternFill patternType="solid">
          <fgColor indexed="64"/>
          <bgColor theme="0"/>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border>
    </dxf>
    <dxf>
      <fill>
        <patternFill patternType="solid">
          <fgColor indexed="64"/>
          <bgColor theme="0"/>
        </patternFill>
      </fill>
      <alignment horizontal="center" vertical="center" textRotation="0"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border>
    </dxf>
    <dxf>
      <border outline="0">
        <top style="thin">
          <color auto="1"/>
        </top>
      </border>
    </dxf>
    <dxf>
      <border>
        <bottom style="thin">
          <color rgb="FF000000"/>
        </bottom>
      </border>
    </dxf>
    <dxf>
      <border outline="0">
        <left style="thin">
          <color auto="1"/>
        </left>
        <right style="thin">
          <color auto="1"/>
        </right>
        <top style="thin">
          <color auto="1"/>
        </top>
        <bottom style="thin">
          <color auto="1"/>
        </bottom>
      </border>
    </dxf>
    <dxf>
      <fill>
        <patternFill>
          <fgColor indexed="64"/>
          <bgColor theme="0"/>
        </patternFill>
      </fill>
    </dxf>
    <dxf>
      <fill>
        <patternFill patternType="none">
          <fgColor indexed="64"/>
          <bgColor theme="0"/>
        </patternFill>
      </fill>
      <alignment vertical="center" textRotation="0"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ennieves/Downloads/Base%20de%20datos%20general%20contratacio&#769;n%202021%20-%20Alcaldi&#769;a%20Local%20de%20Suba%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ables/table1.xml><?xml version="1.0" encoding="utf-8"?>
<table xmlns="http://schemas.openxmlformats.org/spreadsheetml/2006/main" id="1" name="Tabla234" displayName="Tabla234" ref="B1:L63" totalsRowShown="0" headerRowDxfId="27" dataDxfId="26" totalsRowDxfId="25" headerRowBorderDxfId="23" tableBorderDxfId="24" totalsRowBorderDxfId="22" dataCellStyle="Hipervínculo">
  <sortState ref="B2:L3">
    <sortCondition ref="F1:F63"/>
  </sortState>
  <tableColumns count="11">
    <tableColumn id="3" name="No. De Contrato SECOP II" dataDxfId="20" totalsRowDxfId="21"/>
    <tableColumn id="4" name="Modalidad de contratación" dataDxfId="18" totalsRowDxfId="19"/>
    <tableColumn id="5" name="No. Proceso de contratación " dataDxfId="16" totalsRowDxfId="17"/>
    <tableColumn id="6" name="Tipo de proceso" dataDxfId="14" totalsRowDxfId="15"/>
    <tableColumn id="8" name="Nombre Contratista" dataDxfId="12" totalsRowDxfId="13" dataCellStyle="Hipervínculo"/>
    <tableColumn id="11" name="Objeto" dataDxfId="10" totalsRowDxfId="11" dataCellStyle="Hipervínculo"/>
    <tableColumn id="12" name="Fecha de suscripción" dataDxfId="8" totalsRowDxfId="9" dataCellStyle="Hipervínculo"/>
    <tableColumn id="17" name="Plazo de ejecución (meses)" dataDxfId="6" totalsRowDxfId="7" dataCellStyle="Hipervínculo"/>
    <tableColumn id="18" name="Plazo de ejecución (dias)" dataDxfId="4" totalsRowDxfId="5" dataCellStyle="Hipervínculo"/>
    <tableColumn id="24" name="No. Rubro (Funcionamiento o No. Proyecto)" dataDxfId="2" totalsRowDxfId="3" dataCellStyle="Hipervínculo"/>
    <tableColumn id="25" name="Nombre rubro" dataDxfId="0" totalsRowDxfId="1" dataCellStyle="Hipervínculo">
      <calculatedColumnFormula>IFERROR(VLOOKUP(Tabla234[[#This Row],[No. Rubro (Funcionamiento o No. Proyecto)]],[1]Listas!$V$3:$W$53,2,0),"")</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tabSelected="1" workbookViewId="0">
      <selection activeCell="M61" sqref="A1:M1048576"/>
    </sheetView>
  </sheetViews>
  <sheetFormatPr baseColWidth="10" defaultRowHeight="15" x14ac:dyDescent="0.25"/>
  <cols>
    <col min="1" max="13" width="11.28515625" customWidth="1"/>
  </cols>
  <sheetData>
    <row r="1" spans="1:13" ht="63.75" x14ac:dyDescent="0.25">
      <c r="A1" s="1"/>
      <c r="B1" s="2" t="s">
        <v>0</v>
      </c>
      <c r="C1" s="2" t="s">
        <v>1</v>
      </c>
      <c r="D1" s="2" t="s">
        <v>2</v>
      </c>
      <c r="E1" s="2" t="s">
        <v>3</v>
      </c>
      <c r="F1" s="2" t="s">
        <v>4</v>
      </c>
      <c r="G1" s="2" t="s">
        <v>5</v>
      </c>
      <c r="H1" s="2" t="s">
        <v>6</v>
      </c>
      <c r="I1" s="2" t="s">
        <v>7</v>
      </c>
      <c r="J1" s="2" t="s">
        <v>8</v>
      </c>
      <c r="K1" s="2" t="s">
        <v>9</v>
      </c>
      <c r="L1" s="2" t="s">
        <v>10</v>
      </c>
      <c r="M1" s="2" t="s">
        <v>11</v>
      </c>
    </row>
    <row r="2" spans="1:13" ht="344.25" x14ac:dyDescent="0.25">
      <c r="A2" s="3"/>
      <c r="B2" s="4" t="s">
        <v>12</v>
      </c>
      <c r="C2" s="5" t="s">
        <v>13</v>
      </c>
      <c r="D2" s="4" t="s">
        <v>14</v>
      </c>
      <c r="E2" s="5" t="s">
        <v>15</v>
      </c>
      <c r="F2" s="6" t="s">
        <v>16</v>
      </c>
      <c r="G2" s="7" t="s">
        <v>17</v>
      </c>
      <c r="H2" s="8">
        <v>44256</v>
      </c>
      <c r="I2" s="9">
        <v>7</v>
      </c>
      <c r="J2" s="9"/>
      <c r="K2" s="9">
        <v>1979</v>
      </c>
      <c r="L2" s="10" t="str">
        <f>IFERROR(VLOOKUP(Tabla234[[#This Row],[No. Rubro (Funcionamiento o No. Proyecto)]],[1]Listas!$V$3:$W$53,2,0),"")</f>
        <v/>
      </c>
      <c r="M2" s="11" t="s">
        <v>18</v>
      </c>
    </row>
    <row r="3" spans="1:13" ht="293.25" x14ac:dyDescent="0.25">
      <c r="A3" s="12"/>
      <c r="B3" s="13" t="s">
        <v>19</v>
      </c>
      <c r="C3" s="14" t="s">
        <v>13</v>
      </c>
      <c r="D3" s="13" t="s">
        <v>20</v>
      </c>
      <c r="E3" s="14" t="s">
        <v>15</v>
      </c>
      <c r="F3" s="15" t="s">
        <v>21</v>
      </c>
      <c r="G3" s="7" t="s">
        <v>22</v>
      </c>
      <c r="H3" s="8">
        <v>44258</v>
      </c>
      <c r="I3" s="9">
        <v>10</v>
      </c>
      <c r="J3" s="16"/>
      <c r="K3" s="9">
        <v>1999</v>
      </c>
      <c r="L3" s="10" t="str">
        <f>IFERROR(VLOOKUP(Tabla234[[#This Row],[No. Rubro (Funcionamiento o No. Proyecto)]],[1]Listas!$V$3:$W$53,2,0),"")</f>
        <v/>
      </c>
      <c r="M3" s="17" t="s">
        <v>18</v>
      </c>
    </row>
    <row r="4" spans="1:13" ht="293.25" x14ac:dyDescent="0.25">
      <c r="A4" s="3"/>
      <c r="B4" s="4" t="s">
        <v>23</v>
      </c>
      <c r="C4" s="5" t="s">
        <v>13</v>
      </c>
      <c r="D4" s="4" t="s">
        <v>24</v>
      </c>
      <c r="E4" s="5" t="s">
        <v>15</v>
      </c>
      <c r="F4" s="6" t="s">
        <v>25</v>
      </c>
      <c r="G4" s="7" t="s">
        <v>26</v>
      </c>
      <c r="H4" s="8">
        <v>44256</v>
      </c>
      <c r="I4" s="9">
        <v>10</v>
      </c>
      <c r="J4" s="9"/>
      <c r="K4" s="9">
        <v>1999</v>
      </c>
      <c r="L4" s="10" t="str">
        <f>IFERROR(VLOOKUP(Tabla234[[#This Row],[No. Rubro (Funcionamiento o No. Proyecto)]],[1]Listas!$V$3:$W$53,2,0),"")</f>
        <v/>
      </c>
      <c r="M4" s="11" t="s">
        <v>18</v>
      </c>
    </row>
    <row r="5" spans="1:13" ht="357" x14ac:dyDescent="0.25">
      <c r="A5" s="12"/>
      <c r="B5" s="13" t="s">
        <v>27</v>
      </c>
      <c r="C5" s="14" t="s">
        <v>13</v>
      </c>
      <c r="D5" s="13" t="s">
        <v>28</v>
      </c>
      <c r="E5" s="14" t="s">
        <v>15</v>
      </c>
      <c r="F5" s="15" t="s">
        <v>29</v>
      </c>
      <c r="G5" s="7" t="s">
        <v>30</v>
      </c>
      <c r="H5" s="8">
        <v>44257</v>
      </c>
      <c r="I5" s="9">
        <v>10</v>
      </c>
      <c r="J5" s="16"/>
      <c r="K5" s="9">
        <v>2016</v>
      </c>
      <c r="L5" s="10" t="str">
        <f>IFERROR(VLOOKUP(Tabla234[[#This Row],[No. Rubro (Funcionamiento o No. Proyecto)]],[1]Listas!$V$3:$W$53,2,0),"")</f>
        <v/>
      </c>
      <c r="M5" s="17" t="s">
        <v>18</v>
      </c>
    </row>
    <row r="6" spans="1:13" ht="306" x14ac:dyDescent="0.25">
      <c r="A6" s="3"/>
      <c r="B6" s="4" t="s">
        <v>31</v>
      </c>
      <c r="C6" s="5" t="s">
        <v>13</v>
      </c>
      <c r="D6" s="4" t="s">
        <v>32</v>
      </c>
      <c r="E6" s="5" t="s">
        <v>15</v>
      </c>
      <c r="F6" s="6" t="s">
        <v>33</v>
      </c>
      <c r="G6" s="7" t="s">
        <v>34</v>
      </c>
      <c r="H6" s="8">
        <v>44257</v>
      </c>
      <c r="I6" s="9">
        <v>10</v>
      </c>
      <c r="J6" s="9"/>
      <c r="K6" s="9">
        <v>1977</v>
      </c>
      <c r="L6" s="10" t="str">
        <f>IFERROR(VLOOKUP(Tabla234[[#This Row],[No. Rubro (Funcionamiento o No. Proyecto)]],[1]Listas!$V$3:$W$53,2,0),"")</f>
        <v/>
      </c>
      <c r="M6" s="11" t="s">
        <v>18</v>
      </c>
    </row>
    <row r="7" spans="1:13" ht="293.25" x14ac:dyDescent="0.25">
      <c r="A7" s="12"/>
      <c r="B7" s="13" t="s">
        <v>35</v>
      </c>
      <c r="C7" s="14" t="s">
        <v>13</v>
      </c>
      <c r="D7" s="13" t="s">
        <v>36</v>
      </c>
      <c r="E7" s="14" t="s">
        <v>15</v>
      </c>
      <c r="F7" s="15" t="s">
        <v>37</v>
      </c>
      <c r="G7" s="7" t="s">
        <v>38</v>
      </c>
      <c r="H7" s="8">
        <v>44257</v>
      </c>
      <c r="I7" s="9">
        <v>10</v>
      </c>
      <c r="J7" s="16"/>
      <c r="K7" s="9">
        <v>1973</v>
      </c>
      <c r="L7" s="10" t="str">
        <f>IFERROR(VLOOKUP(Tabla234[[#This Row],[No. Rubro (Funcionamiento o No. Proyecto)]],[1]Listas!$V$3:$W$53,2,0),"")</f>
        <v/>
      </c>
      <c r="M7" s="17" t="s">
        <v>18</v>
      </c>
    </row>
    <row r="8" spans="1:13" ht="306" x14ac:dyDescent="0.25">
      <c r="A8" s="3"/>
      <c r="B8" s="4" t="s">
        <v>39</v>
      </c>
      <c r="C8" s="5" t="s">
        <v>13</v>
      </c>
      <c r="D8" s="4" t="s">
        <v>40</v>
      </c>
      <c r="E8" s="5" t="s">
        <v>15</v>
      </c>
      <c r="F8" s="6" t="s">
        <v>41</v>
      </c>
      <c r="G8" s="7" t="s">
        <v>42</v>
      </c>
      <c r="H8" s="8">
        <v>44257</v>
      </c>
      <c r="I8" s="9">
        <v>10</v>
      </c>
      <c r="J8" s="9"/>
      <c r="K8" s="9">
        <v>1997</v>
      </c>
      <c r="L8" s="10" t="str">
        <f>IFERROR(VLOOKUP(Tabla234[[#This Row],[No. Rubro (Funcionamiento o No. Proyecto)]],[1]Listas!$V$3:$W$53,2,0),"")</f>
        <v/>
      </c>
      <c r="M8" s="11" t="s">
        <v>18</v>
      </c>
    </row>
    <row r="9" spans="1:13" ht="216.75" x14ac:dyDescent="0.25">
      <c r="A9" s="12"/>
      <c r="B9" s="13" t="s">
        <v>43</v>
      </c>
      <c r="C9" s="14" t="s">
        <v>13</v>
      </c>
      <c r="D9" s="13" t="s">
        <v>44</v>
      </c>
      <c r="E9" s="14" t="s">
        <v>15</v>
      </c>
      <c r="F9" s="15" t="s">
        <v>45</v>
      </c>
      <c r="G9" s="7" t="s">
        <v>46</v>
      </c>
      <c r="H9" s="8">
        <v>44258</v>
      </c>
      <c r="I9" s="9">
        <v>7</v>
      </c>
      <c r="J9" s="16"/>
      <c r="K9" s="9">
        <v>1979</v>
      </c>
      <c r="L9" s="10" t="str">
        <f>IFERROR(VLOOKUP(Tabla234[[#This Row],[No. Rubro (Funcionamiento o No. Proyecto)]],[1]Listas!$V$3:$W$53,2,0),"")</f>
        <v/>
      </c>
      <c r="M9" s="17" t="s">
        <v>18</v>
      </c>
    </row>
    <row r="10" spans="1:13" ht="191.25" x14ac:dyDescent="0.25">
      <c r="A10" s="3"/>
      <c r="B10" s="4" t="s">
        <v>47</v>
      </c>
      <c r="C10" s="5" t="s">
        <v>13</v>
      </c>
      <c r="D10" s="4" t="s">
        <v>48</v>
      </c>
      <c r="E10" s="5" t="s">
        <v>15</v>
      </c>
      <c r="F10" s="6" t="s">
        <v>49</v>
      </c>
      <c r="G10" s="7" t="s">
        <v>50</v>
      </c>
      <c r="H10" s="8">
        <v>44259</v>
      </c>
      <c r="I10" s="9">
        <v>11</v>
      </c>
      <c r="J10" s="9"/>
      <c r="K10" s="9">
        <v>1978</v>
      </c>
      <c r="L10" s="10" t="s">
        <v>51</v>
      </c>
      <c r="M10" s="11" t="s">
        <v>18</v>
      </c>
    </row>
    <row r="11" spans="1:13" ht="318.75" x14ac:dyDescent="0.25">
      <c r="A11" s="12"/>
      <c r="B11" s="13" t="s">
        <v>52</v>
      </c>
      <c r="C11" s="14" t="s">
        <v>13</v>
      </c>
      <c r="D11" s="13" t="s">
        <v>53</v>
      </c>
      <c r="E11" s="14" t="s">
        <v>15</v>
      </c>
      <c r="F11" s="15" t="s">
        <v>54</v>
      </c>
      <c r="G11" s="7" t="s">
        <v>55</v>
      </c>
      <c r="H11" s="8">
        <v>44259</v>
      </c>
      <c r="I11" s="9">
        <v>7</v>
      </c>
      <c r="J11" s="16"/>
      <c r="K11" s="9">
        <v>1979</v>
      </c>
      <c r="L11" s="10" t="str">
        <f>IFERROR(VLOOKUP(Tabla234[[#This Row],[No. Rubro (Funcionamiento o No. Proyecto)]],[1]Listas!$V$3:$W$53,2,0),"")</f>
        <v/>
      </c>
      <c r="M11" s="17" t="s">
        <v>18</v>
      </c>
    </row>
    <row r="12" spans="1:13" ht="293.25" x14ac:dyDescent="0.25">
      <c r="A12" s="3"/>
      <c r="B12" s="4" t="s">
        <v>56</v>
      </c>
      <c r="C12" s="5" t="s">
        <v>13</v>
      </c>
      <c r="D12" s="4" t="s">
        <v>57</v>
      </c>
      <c r="E12" s="5" t="s">
        <v>15</v>
      </c>
      <c r="F12" s="6" t="s">
        <v>58</v>
      </c>
      <c r="G12" s="7" t="s">
        <v>38</v>
      </c>
      <c r="H12" s="8">
        <v>44259</v>
      </c>
      <c r="I12" s="9">
        <v>10</v>
      </c>
      <c r="J12" s="9"/>
      <c r="K12" s="9">
        <v>1963</v>
      </c>
      <c r="L12" s="10" t="str">
        <f>IFERROR(VLOOKUP(Tabla234[[#This Row],[No. Rubro (Funcionamiento o No. Proyecto)]],[1]Listas!$V$3:$W$53,2,0),"")</f>
        <v/>
      </c>
      <c r="M12" s="11" t="s">
        <v>18</v>
      </c>
    </row>
    <row r="13" spans="1:13" ht="216.75" x14ac:dyDescent="0.25">
      <c r="A13" s="12"/>
      <c r="B13" s="13" t="s">
        <v>59</v>
      </c>
      <c r="C13" s="14" t="s">
        <v>13</v>
      </c>
      <c r="D13" s="13" t="s">
        <v>60</v>
      </c>
      <c r="E13" s="14" t="s">
        <v>15</v>
      </c>
      <c r="F13" s="15" t="s">
        <v>61</v>
      </c>
      <c r="G13" s="7" t="s">
        <v>46</v>
      </c>
      <c r="H13" s="8">
        <v>44259</v>
      </c>
      <c r="I13" s="9">
        <v>7</v>
      </c>
      <c r="J13" s="16"/>
      <c r="K13" s="9">
        <v>1979</v>
      </c>
      <c r="L13" s="10" t="str">
        <f>IFERROR(VLOOKUP(Tabla234[[#This Row],[No. Rubro (Funcionamiento o No. Proyecto)]],[1]Listas!$V$3:$W$53,2,0),"")</f>
        <v/>
      </c>
      <c r="M13" s="17" t="s">
        <v>18</v>
      </c>
    </row>
    <row r="14" spans="1:13" ht="242.25" x14ac:dyDescent="0.25">
      <c r="A14" s="3"/>
      <c r="B14" s="4" t="s">
        <v>62</v>
      </c>
      <c r="C14" s="5" t="s">
        <v>13</v>
      </c>
      <c r="D14" s="4" t="s">
        <v>63</v>
      </c>
      <c r="E14" s="5" t="s">
        <v>15</v>
      </c>
      <c r="F14" s="6" t="s">
        <v>64</v>
      </c>
      <c r="G14" s="7" t="s">
        <v>65</v>
      </c>
      <c r="H14" s="8">
        <v>44259</v>
      </c>
      <c r="I14" s="9">
        <v>11</v>
      </c>
      <c r="J14" s="9"/>
      <c r="K14" s="9">
        <v>1979</v>
      </c>
      <c r="L14" s="10" t="str">
        <f>IFERROR(VLOOKUP(Tabla234[[#This Row],[No. Rubro (Funcionamiento o No. Proyecto)]],[1]Listas!$V$3:$W$53,2,0),"")</f>
        <v/>
      </c>
      <c r="M14" s="11" t="s">
        <v>18</v>
      </c>
    </row>
    <row r="15" spans="1:13" ht="216.75" x14ac:dyDescent="0.25">
      <c r="A15" s="12"/>
      <c r="B15" s="13" t="s">
        <v>66</v>
      </c>
      <c r="C15" s="14" t="s">
        <v>13</v>
      </c>
      <c r="D15" s="13" t="s">
        <v>67</v>
      </c>
      <c r="E15" s="14" t="s">
        <v>15</v>
      </c>
      <c r="F15" s="15" t="s">
        <v>68</v>
      </c>
      <c r="G15" s="7" t="s">
        <v>69</v>
      </c>
      <c r="H15" s="8">
        <v>44263</v>
      </c>
      <c r="I15" s="9">
        <v>11</v>
      </c>
      <c r="J15" s="16"/>
      <c r="K15" s="9">
        <v>1978</v>
      </c>
      <c r="L15" s="10" t="str">
        <f>IFERROR(VLOOKUP(Tabla234[[#This Row],[No. Rubro (Funcionamiento o No. Proyecto)]],[1]Listas!$V$3:$W$53,2,0),"")</f>
        <v/>
      </c>
      <c r="M15" s="17" t="s">
        <v>18</v>
      </c>
    </row>
    <row r="16" spans="1:13" ht="242.25" x14ac:dyDescent="0.25">
      <c r="A16" s="3"/>
      <c r="B16" s="4" t="s">
        <v>70</v>
      </c>
      <c r="C16" s="5" t="s">
        <v>13</v>
      </c>
      <c r="D16" s="4" t="s">
        <v>71</v>
      </c>
      <c r="E16" s="5" t="s">
        <v>15</v>
      </c>
      <c r="F16" s="6" t="s">
        <v>72</v>
      </c>
      <c r="G16" s="7" t="s">
        <v>73</v>
      </c>
      <c r="H16" s="8">
        <v>44259</v>
      </c>
      <c r="I16" s="9">
        <v>10</v>
      </c>
      <c r="J16" s="9">
        <v>15</v>
      </c>
      <c r="K16" s="9">
        <v>2032</v>
      </c>
      <c r="L16" s="10" t="str">
        <f>IFERROR(VLOOKUP(Tabla234[[#This Row],[No. Rubro (Funcionamiento o No. Proyecto)]],[1]Listas!$V$3:$W$53,2,0),"")</f>
        <v/>
      </c>
      <c r="M16" s="11" t="s">
        <v>18</v>
      </c>
    </row>
    <row r="17" spans="1:13" ht="306" x14ac:dyDescent="0.25">
      <c r="A17" s="12"/>
      <c r="B17" s="13" t="s">
        <v>74</v>
      </c>
      <c r="C17" s="14" t="s">
        <v>13</v>
      </c>
      <c r="D17" s="13" t="s">
        <v>75</v>
      </c>
      <c r="E17" s="14" t="s">
        <v>15</v>
      </c>
      <c r="F17" s="15" t="s">
        <v>76</v>
      </c>
      <c r="G17" s="7" t="s">
        <v>77</v>
      </c>
      <c r="H17" s="8">
        <v>44263</v>
      </c>
      <c r="I17" s="9">
        <v>10</v>
      </c>
      <c r="J17" s="16"/>
      <c r="K17" s="9">
        <v>1978</v>
      </c>
      <c r="L17" s="10" t="str">
        <f>IFERROR(VLOOKUP(Tabla234[[#This Row],[No. Rubro (Funcionamiento o No. Proyecto)]],[1]Listas!$V$3:$W$53,2,0),"")</f>
        <v/>
      </c>
      <c r="M17" s="17" t="s">
        <v>18</v>
      </c>
    </row>
    <row r="18" spans="1:13" ht="409.5" x14ac:dyDescent="0.25">
      <c r="A18" s="3"/>
      <c r="B18" s="4" t="s">
        <v>78</v>
      </c>
      <c r="C18" s="5" t="s">
        <v>13</v>
      </c>
      <c r="D18" s="4" t="s">
        <v>79</v>
      </c>
      <c r="E18" s="5" t="s">
        <v>15</v>
      </c>
      <c r="F18" s="6" t="s">
        <v>80</v>
      </c>
      <c r="G18" s="7" t="s">
        <v>81</v>
      </c>
      <c r="H18" s="8">
        <v>44264</v>
      </c>
      <c r="I18" s="9">
        <v>7</v>
      </c>
      <c r="J18" s="9"/>
      <c r="K18" s="9">
        <v>1979</v>
      </c>
      <c r="L18" s="10" t="str">
        <f>IFERROR(VLOOKUP(Tabla234[[#This Row],[No. Rubro (Funcionamiento o No. Proyecto)]],[1]Listas!$V$3:$W$53,2,0),"")</f>
        <v/>
      </c>
      <c r="M18" s="11" t="s">
        <v>18</v>
      </c>
    </row>
    <row r="19" spans="1:13" ht="216.75" x14ac:dyDescent="0.25">
      <c r="A19" s="12"/>
      <c r="B19" s="13" t="s">
        <v>82</v>
      </c>
      <c r="C19" s="14" t="s">
        <v>13</v>
      </c>
      <c r="D19" s="13" t="s">
        <v>83</v>
      </c>
      <c r="E19" s="14" t="s">
        <v>15</v>
      </c>
      <c r="F19" s="15" t="s">
        <v>84</v>
      </c>
      <c r="G19" s="7" t="s">
        <v>85</v>
      </c>
      <c r="H19" s="8">
        <v>44264</v>
      </c>
      <c r="I19" s="9">
        <v>10</v>
      </c>
      <c r="J19" s="16">
        <v>15</v>
      </c>
      <c r="K19" s="9">
        <v>1978</v>
      </c>
      <c r="L19" s="10" t="str">
        <f>IFERROR(VLOOKUP(Tabla234[[#This Row],[No. Rubro (Funcionamiento o No. Proyecto)]],[1]Listas!$V$3:$W$53,2,0),"")</f>
        <v/>
      </c>
      <c r="M19" s="17" t="s">
        <v>18</v>
      </c>
    </row>
    <row r="20" spans="1:13" ht="280.5" x14ac:dyDescent="0.25">
      <c r="A20" s="3"/>
      <c r="B20" s="4" t="s">
        <v>86</v>
      </c>
      <c r="C20" s="5" t="s">
        <v>13</v>
      </c>
      <c r="D20" s="4" t="s">
        <v>87</v>
      </c>
      <c r="E20" s="5" t="s">
        <v>15</v>
      </c>
      <c r="F20" s="6" t="s">
        <v>88</v>
      </c>
      <c r="G20" s="7" t="s">
        <v>89</v>
      </c>
      <c r="H20" s="8">
        <v>44263</v>
      </c>
      <c r="I20" s="9">
        <v>10</v>
      </c>
      <c r="J20" s="9"/>
      <c r="K20" s="9">
        <v>1994</v>
      </c>
      <c r="L20" s="10" t="str">
        <f>IFERROR(VLOOKUP(Tabla234[[#This Row],[No. Rubro (Funcionamiento o No. Proyecto)]],[1]Listas!$V$3:$W$53,2,0),"")</f>
        <v/>
      </c>
      <c r="M20" s="11" t="s">
        <v>18</v>
      </c>
    </row>
    <row r="21" spans="1:13" ht="204" x14ac:dyDescent="0.25">
      <c r="A21" s="12"/>
      <c r="B21" s="13" t="s">
        <v>90</v>
      </c>
      <c r="C21" s="14" t="s">
        <v>13</v>
      </c>
      <c r="D21" s="13" t="s">
        <v>90</v>
      </c>
      <c r="E21" s="14" t="s">
        <v>15</v>
      </c>
      <c r="F21" s="15" t="s">
        <v>91</v>
      </c>
      <c r="G21" s="7" t="s">
        <v>92</v>
      </c>
      <c r="H21" s="8">
        <v>44263</v>
      </c>
      <c r="I21" s="9">
        <v>9</v>
      </c>
      <c r="J21" s="16">
        <v>15</v>
      </c>
      <c r="K21" s="9">
        <v>1994</v>
      </c>
      <c r="L21" s="10" t="str">
        <f>IFERROR(VLOOKUP(Tabla234[[#This Row],[No. Rubro (Funcionamiento o No. Proyecto)]],[1]Listas!$V$3:$W$53,2,0),"")</f>
        <v/>
      </c>
      <c r="M21" s="17" t="s">
        <v>18</v>
      </c>
    </row>
    <row r="22" spans="1:13" ht="216.75" x14ac:dyDescent="0.25">
      <c r="A22" s="3"/>
      <c r="B22" s="4" t="s">
        <v>93</v>
      </c>
      <c r="C22" s="5" t="s">
        <v>13</v>
      </c>
      <c r="D22" s="4" t="s">
        <v>94</v>
      </c>
      <c r="E22" s="5" t="s">
        <v>15</v>
      </c>
      <c r="F22" s="6" t="s">
        <v>95</v>
      </c>
      <c r="G22" s="7" t="s">
        <v>96</v>
      </c>
      <c r="H22" s="8">
        <v>44263</v>
      </c>
      <c r="I22" s="9">
        <v>9</v>
      </c>
      <c r="J22" s="9">
        <v>15</v>
      </c>
      <c r="K22" s="9">
        <v>1953</v>
      </c>
      <c r="L22" s="10" t="str">
        <f>IFERROR(VLOOKUP(Tabla234[[#This Row],[No. Rubro (Funcionamiento o No. Proyecto)]],[1]Listas!$V$3:$W$53,2,0),"")</f>
        <v/>
      </c>
      <c r="M22" s="11" t="s">
        <v>18</v>
      </c>
    </row>
    <row r="23" spans="1:13" ht="357" x14ac:dyDescent="0.25">
      <c r="A23" s="12"/>
      <c r="B23" s="13" t="s">
        <v>97</v>
      </c>
      <c r="C23" s="14" t="s">
        <v>13</v>
      </c>
      <c r="D23" s="13" t="s">
        <v>98</v>
      </c>
      <c r="E23" s="14" t="s">
        <v>15</v>
      </c>
      <c r="F23" s="15" t="s">
        <v>99</v>
      </c>
      <c r="G23" s="7" t="s">
        <v>100</v>
      </c>
      <c r="H23" s="8">
        <v>44263</v>
      </c>
      <c r="I23" s="9">
        <v>10</v>
      </c>
      <c r="J23" s="16"/>
      <c r="K23" s="9">
        <v>1977</v>
      </c>
      <c r="L23" s="10" t="str">
        <f>IFERROR(VLOOKUP(Tabla234[[#This Row],[No. Rubro (Funcionamiento o No. Proyecto)]],[1]Listas!$V$3:$W$53,2,0),"")</f>
        <v/>
      </c>
      <c r="M23" s="17" t="s">
        <v>18</v>
      </c>
    </row>
    <row r="24" spans="1:13" ht="242.25" x14ac:dyDescent="0.25">
      <c r="A24" s="3"/>
      <c r="B24" s="4" t="s">
        <v>101</v>
      </c>
      <c r="C24" s="5" t="s">
        <v>13</v>
      </c>
      <c r="D24" s="4" t="s">
        <v>102</v>
      </c>
      <c r="E24" s="5" t="s">
        <v>15</v>
      </c>
      <c r="F24" s="6" t="s">
        <v>103</v>
      </c>
      <c r="G24" s="7" t="s">
        <v>65</v>
      </c>
      <c r="H24" s="8">
        <v>44265</v>
      </c>
      <c r="I24" s="9">
        <v>7</v>
      </c>
      <c r="J24" s="9"/>
      <c r="K24" s="9">
        <v>1979</v>
      </c>
      <c r="L24" s="10" t="str">
        <f>IFERROR(VLOOKUP(Tabla234[[#This Row],[No. Rubro (Funcionamiento o No. Proyecto)]],[1]Listas!$V$3:$W$53,2,0),"")</f>
        <v/>
      </c>
      <c r="M24" s="11" t="s">
        <v>18</v>
      </c>
    </row>
    <row r="25" spans="1:13" ht="293.25" x14ac:dyDescent="0.25">
      <c r="A25" s="12"/>
      <c r="B25" s="13" t="s">
        <v>104</v>
      </c>
      <c r="C25" s="14" t="s">
        <v>13</v>
      </c>
      <c r="D25" s="13" t="s">
        <v>105</v>
      </c>
      <c r="E25" s="14" t="s">
        <v>15</v>
      </c>
      <c r="F25" s="15" t="s">
        <v>106</v>
      </c>
      <c r="G25" s="7" t="s">
        <v>107</v>
      </c>
      <c r="H25" s="8">
        <v>44264</v>
      </c>
      <c r="I25" s="9">
        <v>10</v>
      </c>
      <c r="J25" s="16"/>
      <c r="K25" s="9">
        <v>2016</v>
      </c>
      <c r="L25" s="10" t="str">
        <f>IFERROR(VLOOKUP(Tabla234[[#This Row],[No. Rubro (Funcionamiento o No. Proyecto)]],[1]Listas!$V$3:$W$53,2,0),"")</f>
        <v/>
      </c>
      <c r="M25" s="17" t="s">
        <v>18</v>
      </c>
    </row>
    <row r="26" spans="1:13" ht="409.5" x14ac:dyDescent="0.25">
      <c r="A26" s="3"/>
      <c r="B26" s="4" t="s">
        <v>108</v>
      </c>
      <c r="C26" s="5" t="s">
        <v>13</v>
      </c>
      <c r="D26" s="4" t="s">
        <v>109</v>
      </c>
      <c r="E26" s="5" t="s">
        <v>15</v>
      </c>
      <c r="F26" s="6" t="s">
        <v>110</v>
      </c>
      <c r="G26" s="7" t="s">
        <v>111</v>
      </c>
      <c r="H26" s="8">
        <v>44265</v>
      </c>
      <c r="I26" s="9">
        <v>10</v>
      </c>
      <c r="J26" s="9">
        <v>15</v>
      </c>
      <c r="K26" s="9">
        <v>2033</v>
      </c>
      <c r="L26" s="10" t="str">
        <f>IFERROR(VLOOKUP(Tabla234[[#This Row],[No. Rubro (Funcionamiento o No. Proyecto)]],[1]Listas!$V$3:$W$53,2,0),"")</f>
        <v/>
      </c>
      <c r="M26" s="11" t="s">
        <v>18</v>
      </c>
    </row>
    <row r="27" spans="1:13" ht="331.5" x14ac:dyDescent="0.25">
      <c r="A27" s="12"/>
      <c r="B27" s="13" t="s">
        <v>112</v>
      </c>
      <c r="C27" s="14" t="s">
        <v>13</v>
      </c>
      <c r="D27" s="13" t="s">
        <v>113</v>
      </c>
      <c r="E27" s="14" t="s">
        <v>114</v>
      </c>
      <c r="F27" s="15" t="s">
        <v>115</v>
      </c>
      <c r="G27" s="7" t="s">
        <v>116</v>
      </c>
      <c r="H27" s="8">
        <v>44265</v>
      </c>
      <c r="I27" s="9">
        <v>12</v>
      </c>
      <c r="J27" s="16"/>
      <c r="K27" s="9" t="s">
        <v>117</v>
      </c>
      <c r="L27" s="10" t="str">
        <f>IFERROR(VLOOKUP(Tabla234[[#This Row],[No. Rubro (Funcionamiento o No. Proyecto)]],[1]Listas!$V$3:$W$53,2,0),"")</f>
        <v/>
      </c>
      <c r="M27" s="17" t="s">
        <v>18</v>
      </c>
    </row>
    <row r="28" spans="1:13" ht="216.75" x14ac:dyDescent="0.25">
      <c r="A28" s="3"/>
      <c r="B28" s="4" t="s">
        <v>118</v>
      </c>
      <c r="C28" s="5" t="s">
        <v>13</v>
      </c>
      <c r="D28" s="4" t="s">
        <v>119</v>
      </c>
      <c r="E28" s="5" t="s">
        <v>15</v>
      </c>
      <c r="F28" s="6" t="s">
        <v>120</v>
      </c>
      <c r="G28" s="7" t="s">
        <v>121</v>
      </c>
      <c r="H28" s="8">
        <v>44266</v>
      </c>
      <c r="I28" s="9">
        <v>11</v>
      </c>
      <c r="J28" s="9"/>
      <c r="K28" s="9">
        <v>1978</v>
      </c>
      <c r="L28" s="10" t="str">
        <f>IFERROR(VLOOKUP(Tabla234[[#This Row],[No. Rubro (Funcionamiento o No. Proyecto)]],[1]Listas!$V$3:$W$53,2,0),"")</f>
        <v/>
      </c>
      <c r="M28" s="11" t="s">
        <v>18</v>
      </c>
    </row>
    <row r="29" spans="1:13" ht="280.5" x14ac:dyDescent="0.25">
      <c r="A29" s="12"/>
      <c r="B29" s="13" t="s">
        <v>122</v>
      </c>
      <c r="C29" s="14" t="s">
        <v>13</v>
      </c>
      <c r="D29" s="13" t="s">
        <v>123</v>
      </c>
      <c r="E29" s="14" t="s">
        <v>15</v>
      </c>
      <c r="F29" s="15" t="s">
        <v>124</v>
      </c>
      <c r="G29" s="7" t="s">
        <v>125</v>
      </c>
      <c r="H29" s="8">
        <v>44266</v>
      </c>
      <c r="I29" s="9">
        <v>11</v>
      </c>
      <c r="J29" s="16"/>
      <c r="K29" s="9">
        <v>1978</v>
      </c>
      <c r="L29" s="10" t="str">
        <f>IFERROR(VLOOKUP(Tabla234[[#This Row],[No. Rubro (Funcionamiento o No. Proyecto)]],[1]Listas!$V$3:$W$53,2,0),"")</f>
        <v/>
      </c>
      <c r="M29" s="17" t="s">
        <v>18</v>
      </c>
    </row>
    <row r="30" spans="1:13" ht="409.5" x14ac:dyDescent="0.25">
      <c r="A30" s="3"/>
      <c r="B30" s="4" t="s">
        <v>126</v>
      </c>
      <c r="C30" s="5" t="s">
        <v>13</v>
      </c>
      <c r="D30" s="4" t="s">
        <v>127</v>
      </c>
      <c r="E30" s="5" t="s">
        <v>15</v>
      </c>
      <c r="F30" s="6" t="s">
        <v>128</v>
      </c>
      <c r="G30" s="7" t="s">
        <v>129</v>
      </c>
      <c r="H30" s="8">
        <v>44266</v>
      </c>
      <c r="I30" s="9">
        <v>10</v>
      </c>
      <c r="J30" s="9">
        <v>15</v>
      </c>
      <c r="K30" s="9">
        <v>2015</v>
      </c>
      <c r="L30" s="10" t="str">
        <f>IFERROR(VLOOKUP(Tabla234[[#This Row],[No. Rubro (Funcionamiento o No. Proyecto)]],[1]Listas!$V$3:$W$53,2,0),"")</f>
        <v/>
      </c>
      <c r="M30" s="11" t="s">
        <v>18</v>
      </c>
    </row>
    <row r="31" spans="1:13" ht="318.75" x14ac:dyDescent="0.25">
      <c r="A31" s="12"/>
      <c r="B31" s="13" t="s">
        <v>130</v>
      </c>
      <c r="C31" s="14" t="s">
        <v>13</v>
      </c>
      <c r="D31" s="13" t="s">
        <v>131</v>
      </c>
      <c r="E31" s="14" t="s">
        <v>15</v>
      </c>
      <c r="F31" s="15" t="s">
        <v>132</v>
      </c>
      <c r="G31" s="7" t="s">
        <v>133</v>
      </c>
      <c r="H31" s="8">
        <v>44270</v>
      </c>
      <c r="I31" s="9">
        <v>10</v>
      </c>
      <c r="J31" s="16"/>
      <c r="K31" s="9">
        <v>1977</v>
      </c>
      <c r="L31" s="10" t="str">
        <f>IFERROR(VLOOKUP(Tabla234[[#This Row],[No. Rubro (Funcionamiento o No. Proyecto)]],[1]Listas!$V$3:$W$53,2,0),"")</f>
        <v/>
      </c>
      <c r="M31" s="17" t="s">
        <v>18</v>
      </c>
    </row>
    <row r="32" spans="1:13" ht="114.75" x14ac:dyDescent="0.25">
      <c r="A32" s="3"/>
      <c r="B32" s="4" t="s">
        <v>134</v>
      </c>
      <c r="C32" s="5" t="s">
        <v>13</v>
      </c>
      <c r="D32" s="4" t="s">
        <v>135</v>
      </c>
      <c r="E32" s="5" t="s">
        <v>15</v>
      </c>
      <c r="F32" s="6" t="s">
        <v>136</v>
      </c>
      <c r="G32" s="7" t="s">
        <v>137</v>
      </c>
      <c r="H32" s="8">
        <v>44271</v>
      </c>
      <c r="I32" s="9">
        <v>7</v>
      </c>
      <c r="J32" s="9"/>
      <c r="K32" s="9">
        <v>1979</v>
      </c>
      <c r="L32" s="10" t="s">
        <v>138</v>
      </c>
      <c r="M32" s="11" t="s">
        <v>18</v>
      </c>
    </row>
    <row r="33" spans="1:13" ht="409.5" x14ac:dyDescent="0.25">
      <c r="A33" s="12"/>
      <c r="B33" s="13" t="s">
        <v>139</v>
      </c>
      <c r="C33" s="14" t="s">
        <v>13</v>
      </c>
      <c r="D33" s="13" t="s">
        <v>140</v>
      </c>
      <c r="E33" s="14" t="s">
        <v>15</v>
      </c>
      <c r="F33" s="15" t="s">
        <v>141</v>
      </c>
      <c r="G33" s="7" t="s">
        <v>142</v>
      </c>
      <c r="H33" s="8">
        <v>44270</v>
      </c>
      <c r="I33" s="9">
        <v>11</v>
      </c>
      <c r="J33" s="16"/>
      <c r="K33" s="9">
        <v>1953</v>
      </c>
      <c r="L33" s="10" t="s">
        <v>143</v>
      </c>
      <c r="M33" s="17" t="s">
        <v>18</v>
      </c>
    </row>
    <row r="34" spans="1:13" ht="216.75" x14ac:dyDescent="0.25">
      <c r="A34" s="3"/>
      <c r="B34" s="4" t="s">
        <v>144</v>
      </c>
      <c r="C34" s="5" t="s">
        <v>13</v>
      </c>
      <c r="D34" s="4" t="s">
        <v>145</v>
      </c>
      <c r="E34" s="5" t="s">
        <v>15</v>
      </c>
      <c r="F34" s="6" t="s">
        <v>146</v>
      </c>
      <c r="G34" s="7" t="s">
        <v>147</v>
      </c>
      <c r="H34" s="8">
        <v>44271</v>
      </c>
      <c r="I34" s="9">
        <v>7</v>
      </c>
      <c r="J34" s="9"/>
      <c r="K34" s="9">
        <v>1979</v>
      </c>
      <c r="L34" s="10" t="str">
        <f>IFERROR(VLOOKUP(Tabla234[[#This Row],[No. Rubro (Funcionamiento o No. Proyecto)]],[1]Listas!$V$3:$W$53,2,0),"")</f>
        <v/>
      </c>
      <c r="M34" s="11" t="s">
        <v>18</v>
      </c>
    </row>
    <row r="35" spans="1:13" ht="229.5" x14ac:dyDescent="0.25">
      <c r="A35" s="12"/>
      <c r="B35" s="13" t="s">
        <v>148</v>
      </c>
      <c r="C35" s="14" t="s">
        <v>13</v>
      </c>
      <c r="D35" s="13" t="s">
        <v>149</v>
      </c>
      <c r="E35" s="14" t="s">
        <v>15</v>
      </c>
      <c r="F35" s="15" t="s">
        <v>150</v>
      </c>
      <c r="G35" s="7" t="s">
        <v>151</v>
      </c>
      <c r="H35" s="8">
        <v>44273</v>
      </c>
      <c r="I35" s="9">
        <v>11</v>
      </c>
      <c r="J35" s="16"/>
      <c r="K35" s="9">
        <v>1979</v>
      </c>
      <c r="L35" s="10" t="str">
        <f>IFERROR(VLOOKUP(Tabla234[[#This Row],[No. Rubro (Funcionamiento o No. Proyecto)]],[1]Listas!$V$3:$W$53,2,0),"")</f>
        <v/>
      </c>
      <c r="M35" s="17" t="s">
        <v>18</v>
      </c>
    </row>
    <row r="36" spans="1:13" ht="409.5" x14ac:dyDescent="0.25">
      <c r="A36" s="3"/>
      <c r="B36" s="4" t="s">
        <v>152</v>
      </c>
      <c r="C36" s="5" t="s">
        <v>13</v>
      </c>
      <c r="D36" s="4" t="s">
        <v>153</v>
      </c>
      <c r="E36" s="5" t="s">
        <v>15</v>
      </c>
      <c r="F36" s="6" t="s">
        <v>154</v>
      </c>
      <c r="G36" s="7" t="s">
        <v>155</v>
      </c>
      <c r="H36" s="8">
        <v>44273</v>
      </c>
      <c r="I36" s="9">
        <v>10</v>
      </c>
      <c r="J36" s="9"/>
      <c r="K36" s="9">
        <v>1977</v>
      </c>
      <c r="L36" s="10" t="str">
        <f>IFERROR(VLOOKUP(Tabla234[[#This Row],[No. Rubro (Funcionamiento o No. Proyecto)]],[1]Listas!$V$3:$W$53,2,0),"")</f>
        <v/>
      </c>
      <c r="M36" s="11" t="s">
        <v>18</v>
      </c>
    </row>
    <row r="37" spans="1:13" ht="242.25" x14ac:dyDescent="0.25">
      <c r="A37" s="12"/>
      <c r="B37" s="13" t="s">
        <v>156</v>
      </c>
      <c r="C37" s="14" t="s">
        <v>13</v>
      </c>
      <c r="D37" s="13" t="s">
        <v>157</v>
      </c>
      <c r="E37" s="14" t="s">
        <v>15</v>
      </c>
      <c r="F37" s="15" t="s">
        <v>158</v>
      </c>
      <c r="G37" s="7" t="s">
        <v>159</v>
      </c>
      <c r="H37" s="8">
        <v>44273</v>
      </c>
      <c r="I37" s="9">
        <v>7</v>
      </c>
      <c r="J37" s="16"/>
      <c r="K37" s="9">
        <v>1979</v>
      </c>
      <c r="L37" s="10" t="str">
        <f>IFERROR(VLOOKUP(Tabla234[[#This Row],[No. Rubro (Funcionamiento o No. Proyecto)]],[1]Listas!$V$3:$W$53,2,0),"")</f>
        <v/>
      </c>
      <c r="M37" s="17" t="s">
        <v>18</v>
      </c>
    </row>
    <row r="38" spans="1:13" ht="114.75" x14ac:dyDescent="0.25">
      <c r="A38" s="3"/>
      <c r="B38" s="4" t="s">
        <v>160</v>
      </c>
      <c r="C38" s="5" t="s">
        <v>13</v>
      </c>
      <c r="D38" s="4" t="s">
        <v>160</v>
      </c>
      <c r="E38" s="5" t="s">
        <v>15</v>
      </c>
      <c r="F38" s="6" t="s">
        <v>161</v>
      </c>
      <c r="G38" s="7" t="s">
        <v>162</v>
      </c>
      <c r="H38" s="8">
        <v>44273</v>
      </c>
      <c r="I38" s="9">
        <v>7</v>
      </c>
      <c r="J38" s="9"/>
      <c r="K38" s="9">
        <v>1979</v>
      </c>
      <c r="L38" s="10" t="str">
        <f>IFERROR(VLOOKUP(Tabla234[[#This Row],[No. Rubro (Funcionamiento o No. Proyecto)]],[1]Listas!$V$3:$W$53,2,0),"")</f>
        <v/>
      </c>
      <c r="M38" s="11" t="s">
        <v>18</v>
      </c>
    </row>
    <row r="39" spans="1:13" ht="216.75" x14ac:dyDescent="0.25">
      <c r="A39" s="12"/>
      <c r="B39" s="13" t="s">
        <v>163</v>
      </c>
      <c r="C39" s="14" t="s">
        <v>13</v>
      </c>
      <c r="D39" s="13" t="s">
        <v>164</v>
      </c>
      <c r="E39" s="14" t="s">
        <v>15</v>
      </c>
      <c r="F39" s="15" t="s">
        <v>165</v>
      </c>
      <c r="G39" s="7" t="s">
        <v>166</v>
      </c>
      <c r="H39" s="8">
        <v>44278</v>
      </c>
      <c r="I39" s="9">
        <v>10</v>
      </c>
      <c r="J39" s="16">
        <v>15</v>
      </c>
      <c r="K39" s="9">
        <v>1978</v>
      </c>
      <c r="L39" s="10" t="str">
        <f>IFERROR(VLOOKUP(Tabla234[[#This Row],[No. Rubro (Funcionamiento o No. Proyecto)]],[1]Listas!$V$3:$W$53,2,0),"")</f>
        <v/>
      </c>
      <c r="M39" s="17" t="s">
        <v>18</v>
      </c>
    </row>
    <row r="40" spans="1:13" ht="255" x14ac:dyDescent="0.25">
      <c r="A40" s="3"/>
      <c r="B40" s="4" t="s">
        <v>167</v>
      </c>
      <c r="C40" s="5" t="s">
        <v>13</v>
      </c>
      <c r="D40" s="4" t="s">
        <v>168</v>
      </c>
      <c r="E40" s="5" t="s">
        <v>15</v>
      </c>
      <c r="F40" s="6" t="s">
        <v>169</v>
      </c>
      <c r="G40" s="7" t="s">
        <v>170</v>
      </c>
      <c r="H40" s="8">
        <v>44280</v>
      </c>
      <c r="I40" s="9">
        <v>10</v>
      </c>
      <c r="J40" s="9">
        <v>15</v>
      </c>
      <c r="K40" s="9">
        <v>1978</v>
      </c>
      <c r="L40" s="10" t="str">
        <f>IFERROR(VLOOKUP(Tabla234[[#This Row],[No. Rubro (Funcionamiento o No. Proyecto)]],[1]Listas!$V$3:$W$53,2,0),"")</f>
        <v/>
      </c>
      <c r="M40" s="11" t="s">
        <v>18</v>
      </c>
    </row>
    <row r="41" spans="1:13" ht="216.75" x14ac:dyDescent="0.25">
      <c r="A41" s="12"/>
      <c r="B41" s="13" t="s">
        <v>171</v>
      </c>
      <c r="C41" s="14" t="s">
        <v>13</v>
      </c>
      <c r="D41" s="13" t="s">
        <v>172</v>
      </c>
      <c r="E41" s="14" t="s">
        <v>15</v>
      </c>
      <c r="F41" s="15" t="s">
        <v>173</v>
      </c>
      <c r="G41" s="7" t="s">
        <v>174</v>
      </c>
      <c r="H41" s="8">
        <v>44278</v>
      </c>
      <c r="I41" s="9">
        <v>7</v>
      </c>
      <c r="J41" s="16"/>
      <c r="K41" s="9">
        <v>1979</v>
      </c>
      <c r="L41" s="10" t="str">
        <f>IFERROR(VLOOKUP(Tabla234[[#This Row],[No. Rubro (Funcionamiento o No. Proyecto)]],[1]Listas!$V$3:$W$53,2,0),"")</f>
        <v/>
      </c>
      <c r="M41" s="17" t="s">
        <v>18</v>
      </c>
    </row>
    <row r="42" spans="1:13" ht="165.75" x14ac:dyDescent="0.25">
      <c r="A42" s="3"/>
      <c r="B42" s="4" t="s">
        <v>175</v>
      </c>
      <c r="C42" s="5" t="s">
        <v>13</v>
      </c>
      <c r="D42" s="4" t="s">
        <v>176</v>
      </c>
      <c r="E42" s="5" t="s">
        <v>15</v>
      </c>
      <c r="F42" s="6" t="s">
        <v>177</v>
      </c>
      <c r="G42" s="7" t="s">
        <v>178</v>
      </c>
      <c r="H42" s="8">
        <v>44280</v>
      </c>
      <c r="I42" s="9">
        <v>10</v>
      </c>
      <c r="J42" s="9">
        <v>15</v>
      </c>
      <c r="K42" s="9">
        <v>1978</v>
      </c>
      <c r="L42" s="10" t="str">
        <f>IFERROR(VLOOKUP(Tabla234[[#This Row],[No. Rubro (Funcionamiento o No. Proyecto)]],[1]Listas!$V$3:$W$53,2,0),"")</f>
        <v/>
      </c>
      <c r="M42" s="11" t="s">
        <v>18</v>
      </c>
    </row>
    <row r="43" spans="1:13" ht="409.5" x14ac:dyDescent="0.25">
      <c r="A43" s="12"/>
      <c r="B43" s="13" t="s">
        <v>179</v>
      </c>
      <c r="C43" s="14" t="s">
        <v>13</v>
      </c>
      <c r="D43" s="13" t="s">
        <v>180</v>
      </c>
      <c r="E43" s="14" t="s">
        <v>15</v>
      </c>
      <c r="F43" s="15" t="s">
        <v>181</v>
      </c>
      <c r="G43" s="7" t="s">
        <v>182</v>
      </c>
      <c r="H43" s="8">
        <v>44280</v>
      </c>
      <c r="I43" s="9">
        <v>11</v>
      </c>
      <c r="J43" s="16"/>
      <c r="K43" s="9">
        <v>1953</v>
      </c>
      <c r="L43" s="10" t="str">
        <f>IFERROR(VLOOKUP(Tabla234[[#This Row],[No. Rubro (Funcionamiento o No. Proyecto)]],[1]Listas!$V$3:$W$53,2,0),"")</f>
        <v/>
      </c>
      <c r="M43" s="17" t="s">
        <v>18</v>
      </c>
    </row>
    <row r="44" spans="1:13" ht="318.75" x14ac:dyDescent="0.25">
      <c r="A44" s="3"/>
      <c r="B44" s="4" t="s">
        <v>183</v>
      </c>
      <c r="C44" s="5" t="s">
        <v>13</v>
      </c>
      <c r="D44" s="4" t="s">
        <v>184</v>
      </c>
      <c r="E44" s="5" t="s">
        <v>15</v>
      </c>
      <c r="F44" s="6" t="s">
        <v>185</v>
      </c>
      <c r="G44" s="7" t="s">
        <v>55</v>
      </c>
      <c r="H44" s="8">
        <v>44280</v>
      </c>
      <c r="I44" s="9">
        <v>7</v>
      </c>
      <c r="J44" s="9"/>
      <c r="K44" s="9">
        <v>1979</v>
      </c>
      <c r="L44" s="10" t="str">
        <f>IFERROR(VLOOKUP(Tabla234[[#This Row],[No. Rubro (Funcionamiento o No. Proyecto)]],[1]Listas!$V$3:$W$53,2,0),"")</f>
        <v/>
      </c>
      <c r="M44" s="11" t="s">
        <v>18</v>
      </c>
    </row>
    <row r="45" spans="1:13" ht="409.5" x14ac:dyDescent="0.25">
      <c r="A45" s="12"/>
      <c r="B45" s="13" t="s">
        <v>186</v>
      </c>
      <c r="C45" s="14" t="s">
        <v>13</v>
      </c>
      <c r="D45" s="13" t="s">
        <v>187</v>
      </c>
      <c r="E45" s="14" t="s">
        <v>15</v>
      </c>
      <c r="F45" s="15" t="s">
        <v>188</v>
      </c>
      <c r="G45" s="7" t="s">
        <v>189</v>
      </c>
      <c r="H45" s="8">
        <v>44280</v>
      </c>
      <c r="I45" s="9">
        <v>10</v>
      </c>
      <c r="J45" s="16"/>
      <c r="K45" s="9">
        <v>1978</v>
      </c>
      <c r="L45" s="10" t="str">
        <f>IFERROR(VLOOKUP(Tabla234[[#This Row],[No. Rubro (Funcionamiento o No. Proyecto)]],[1]Listas!$V$3:$W$53,2,0),"")</f>
        <v/>
      </c>
      <c r="M45" s="17" t="s">
        <v>18</v>
      </c>
    </row>
    <row r="46" spans="1:13" ht="409.5" x14ac:dyDescent="0.25">
      <c r="A46" s="3"/>
      <c r="B46" s="4" t="s">
        <v>190</v>
      </c>
      <c r="C46" s="5" t="s">
        <v>191</v>
      </c>
      <c r="D46" s="4" t="s">
        <v>192</v>
      </c>
      <c r="E46" s="5" t="s">
        <v>193</v>
      </c>
      <c r="F46" s="6" t="s">
        <v>194</v>
      </c>
      <c r="G46" s="7" t="s">
        <v>195</v>
      </c>
      <c r="H46" s="8">
        <v>44278</v>
      </c>
      <c r="I46" s="9" t="s">
        <v>196</v>
      </c>
      <c r="J46" s="9">
        <v>276</v>
      </c>
      <c r="K46" s="9" t="s">
        <v>197</v>
      </c>
      <c r="L46" s="10" t="s">
        <v>197</v>
      </c>
      <c r="M46" s="11" t="s">
        <v>198</v>
      </c>
    </row>
    <row r="47" spans="1:13" ht="344.25" x14ac:dyDescent="0.25">
      <c r="A47" s="12"/>
      <c r="B47" s="13" t="s">
        <v>199</v>
      </c>
      <c r="C47" s="14" t="s">
        <v>13</v>
      </c>
      <c r="D47" s="13" t="s">
        <v>200</v>
      </c>
      <c r="E47" s="14" t="s">
        <v>15</v>
      </c>
      <c r="F47" s="15" t="s">
        <v>201</v>
      </c>
      <c r="G47" s="7" t="s">
        <v>17</v>
      </c>
      <c r="H47" s="8">
        <v>44285</v>
      </c>
      <c r="I47" s="9">
        <v>7</v>
      </c>
      <c r="J47" s="16"/>
      <c r="K47" s="9">
        <v>1979</v>
      </c>
      <c r="L47" s="10" t="str">
        <f>IFERROR(VLOOKUP(Tabla234[[#This Row],[No. Rubro (Funcionamiento o No. Proyecto)]],[1]Listas!$V$3:$W$53,2,0),"")</f>
        <v/>
      </c>
      <c r="M47" s="17" t="s">
        <v>18</v>
      </c>
    </row>
    <row r="48" spans="1:13" ht="409.5" x14ac:dyDescent="0.25">
      <c r="A48" s="3"/>
      <c r="B48" s="4" t="s">
        <v>202</v>
      </c>
      <c r="C48" s="5" t="s">
        <v>13</v>
      </c>
      <c r="D48" s="4" t="s">
        <v>203</v>
      </c>
      <c r="E48" s="5" t="s">
        <v>204</v>
      </c>
      <c r="F48" s="6" t="s">
        <v>205</v>
      </c>
      <c r="G48" s="7" t="s">
        <v>206</v>
      </c>
      <c r="H48" s="8">
        <v>44281</v>
      </c>
      <c r="I48" s="9">
        <v>36</v>
      </c>
      <c r="J48" s="9"/>
      <c r="K48" s="9" t="s">
        <v>197</v>
      </c>
      <c r="L48" s="10" t="s">
        <v>197</v>
      </c>
      <c r="M48" s="11" t="s">
        <v>18</v>
      </c>
    </row>
    <row r="49" spans="1:13" ht="409.5" x14ac:dyDescent="0.25">
      <c r="A49" s="12"/>
      <c r="B49" s="13" t="s">
        <v>207</v>
      </c>
      <c r="C49" s="14" t="s">
        <v>13</v>
      </c>
      <c r="D49" s="13" t="s">
        <v>208</v>
      </c>
      <c r="E49" s="14" t="s">
        <v>204</v>
      </c>
      <c r="F49" s="15" t="s">
        <v>209</v>
      </c>
      <c r="G49" s="7" t="s">
        <v>210</v>
      </c>
      <c r="H49" s="8">
        <v>44281</v>
      </c>
      <c r="I49" s="9">
        <v>36</v>
      </c>
      <c r="J49" s="16"/>
      <c r="K49" s="9" t="s">
        <v>197</v>
      </c>
      <c r="L49" s="10" t="s">
        <v>197</v>
      </c>
      <c r="M49" s="17" t="s">
        <v>18</v>
      </c>
    </row>
    <row r="50" spans="1:13" ht="409.5" x14ac:dyDescent="0.25">
      <c r="A50" s="3"/>
      <c r="B50" s="4" t="s">
        <v>211</v>
      </c>
      <c r="C50" s="5" t="s">
        <v>13</v>
      </c>
      <c r="D50" s="4" t="s">
        <v>202</v>
      </c>
      <c r="E50" s="5" t="s">
        <v>204</v>
      </c>
      <c r="F50" s="6" t="s">
        <v>212</v>
      </c>
      <c r="G50" s="7" t="s">
        <v>206</v>
      </c>
      <c r="H50" s="8">
        <v>44281</v>
      </c>
      <c r="I50" s="9">
        <v>36</v>
      </c>
      <c r="J50" s="9"/>
      <c r="K50" s="9" t="s">
        <v>197</v>
      </c>
      <c r="L50" s="10" t="s">
        <v>197</v>
      </c>
      <c r="M50" s="11" t="s">
        <v>18</v>
      </c>
    </row>
    <row r="51" spans="1:13" ht="409.5" x14ac:dyDescent="0.25">
      <c r="A51" s="12"/>
      <c r="B51" s="13" t="s">
        <v>213</v>
      </c>
      <c r="C51" s="14" t="s">
        <v>13</v>
      </c>
      <c r="D51" s="13" t="s">
        <v>207</v>
      </c>
      <c r="E51" s="14" t="s">
        <v>204</v>
      </c>
      <c r="F51" s="15" t="s">
        <v>214</v>
      </c>
      <c r="G51" s="7" t="s">
        <v>215</v>
      </c>
      <c r="H51" s="8">
        <v>44281</v>
      </c>
      <c r="I51" s="9">
        <v>36</v>
      </c>
      <c r="J51" s="16"/>
      <c r="K51" s="9" t="s">
        <v>197</v>
      </c>
      <c r="L51" s="10" t="s">
        <v>197</v>
      </c>
      <c r="M51" s="17" t="s">
        <v>18</v>
      </c>
    </row>
    <row r="52" spans="1:13" ht="409.5" x14ac:dyDescent="0.25">
      <c r="A52" s="3"/>
      <c r="B52" s="4" t="s">
        <v>216</v>
      </c>
      <c r="C52" s="5" t="s">
        <v>13</v>
      </c>
      <c r="D52" s="4" t="s">
        <v>211</v>
      </c>
      <c r="E52" s="5" t="s">
        <v>204</v>
      </c>
      <c r="F52" s="6" t="s">
        <v>217</v>
      </c>
      <c r="G52" s="7" t="s">
        <v>215</v>
      </c>
      <c r="H52" s="8">
        <v>44281</v>
      </c>
      <c r="I52" s="9">
        <v>36</v>
      </c>
      <c r="J52" s="9"/>
      <c r="K52" s="9" t="s">
        <v>197</v>
      </c>
      <c r="L52" s="10" t="s">
        <v>197</v>
      </c>
      <c r="M52" s="11" t="s">
        <v>18</v>
      </c>
    </row>
    <row r="53" spans="1:13" ht="409.5" x14ac:dyDescent="0.25">
      <c r="A53" s="12"/>
      <c r="B53" s="13" t="s">
        <v>218</v>
      </c>
      <c r="C53" s="14" t="s">
        <v>13</v>
      </c>
      <c r="D53" s="13" t="s">
        <v>213</v>
      </c>
      <c r="E53" s="14" t="s">
        <v>204</v>
      </c>
      <c r="F53" s="15" t="s">
        <v>219</v>
      </c>
      <c r="G53" s="7" t="s">
        <v>215</v>
      </c>
      <c r="H53" s="8">
        <v>44281</v>
      </c>
      <c r="I53" s="9">
        <v>36</v>
      </c>
      <c r="J53" s="16"/>
      <c r="K53" s="9" t="s">
        <v>197</v>
      </c>
      <c r="L53" s="10" t="s">
        <v>197</v>
      </c>
      <c r="M53" s="17" t="s">
        <v>18</v>
      </c>
    </row>
    <row r="54" spans="1:13" ht="409.5" x14ac:dyDescent="0.25">
      <c r="A54" s="3"/>
      <c r="B54" s="4" t="s">
        <v>220</v>
      </c>
      <c r="C54" s="5" t="s">
        <v>13</v>
      </c>
      <c r="D54" s="4" t="s">
        <v>216</v>
      </c>
      <c r="E54" s="5" t="s">
        <v>204</v>
      </c>
      <c r="F54" s="6" t="s">
        <v>221</v>
      </c>
      <c r="G54" s="7" t="s">
        <v>215</v>
      </c>
      <c r="H54" s="8">
        <v>44281</v>
      </c>
      <c r="I54" s="9">
        <v>36</v>
      </c>
      <c r="J54" s="9"/>
      <c r="K54" s="9" t="s">
        <v>197</v>
      </c>
      <c r="L54" s="10" t="s">
        <v>197</v>
      </c>
      <c r="M54" s="11" t="s">
        <v>18</v>
      </c>
    </row>
    <row r="55" spans="1:13" ht="409.5" x14ac:dyDescent="0.25">
      <c r="A55" s="12"/>
      <c r="B55" s="13" t="s">
        <v>222</v>
      </c>
      <c r="C55" s="14" t="s">
        <v>13</v>
      </c>
      <c r="D55" s="13" t="s">
        <v>218</v>
      </c>
      <c r="E55" s="14" t="s">
        <v>204</v>
      </c>
      <c r="F55" s="15" t="s">
        <v>223</v>
      </c>
      <c r="G55" s="7" t="s">
        <v>215</v>
      </c>
      <c r="H55" s="8">
        <v>44281</v>
      </c>
      <c r="I55" s="9">
        <v>36</v>
      </c>
      <c r="J55" s="16"/>
      <c r="K55" s="9" t="s">
        <v>197</v>
      </c>
      <c r="L55" s="10" t="s">
        <v>197</v>
      </c>
      <c r="M55" s="17" t="s">
        <v>18</v>
      </c>
    </row>
    <row r="56" spans="1:13" ht="409.5" x14ac:dyDescent="0.25">
      <c r="A56" s="3"/>
      <c r="B56" s="4" t="s">
        <v>224</v>
      </c>
      <c r="C56" s="5" t="s">
        <v>13</v>
      </c>
      <c r="D56" s="4" t="s">
        <v>220</v>
      </c>
      <c r="E56" s="5" t="s">
        <v>204</v>
      </c>
      <c r="F56" s="6" t="s">
        <v>225</v>
      </c>
      <c r="G56" s="7" t="s">
        <v>215</v>
      </c>
      <c r="H56" s="8">
        <v>44281</v>
      </c>
      <c r="I56" s="9">
        <v>36</v>
      </c>
      <c r="J56" s="9"/>
      <c r="K56" s="9" t="s">
        <v>197</v>
      </c>
      <c r="L56" s="10" t="s">
        <v>197</v>
      </c>
      <c r="M56" s="11" t="s">
        <v>18</v>
      </c>
    </row>
    <row r="57" spans="1:13" ht="409.5" x14ac:dyDescent="0.25">
      <c r="A57" s="12"/>
      <c r="B57" s="13" t="s">
        <v>226</v>
      </c>
      <c r="C57" s="14" t="s">
        <v>13</v>
      </c>
      <c r="D57" s="13" t="s">
        <v>222</v>
      </c>
      <c r="E57" s="14" t="s">
        <v>204</v>
      </c>
      <c r="F57" s="15" t="s">
        <v>227</v>
      </c>
      <c r="G57" s="7" t="s">
        <v>215</v>
      </c>
      <c r="H57" s="8">
        <v>44281</v>
      </c>
      <c r="I57" s="9">
        <v>36</v>
      </c>
      <c r="J57" s="16"/>
      <c r="K57" s="9" t="s">
        <v>197</v>
      </c>
      <c r="L57" s="10" t="s">
        <v>197</v>
      </c>
      <c r="M57" s="17" t="s">
        <v>18</v>
      </c>
    </row>
    <row r="58" spans="1:13" ht="409.5" x14ac:dyDescent="0.25">
      <c r="A58" s="3"/>
      <c r="B58" s="4" t="s">
        <v>228</v>
      </c>
      <c r="C58" s="5" t="s">
        <v>13</v>
      </c>
      <c r="D58" s="4" t="s">
        <v>224</v>
      </c>
      <c r="E58" s="5" t="s">
        <v>204</v>
      </c>
      <c r="F58" s="6" t="s">
        <v>229</v>
      </c>
      <c r="G58" s="7" t="s">
        <v>215</v>
      </c>
      <c r="H58" s="8">
        <v>44281</v>
      </c>
      <c r="I58" s="9">
        <v>36</v>
      </c>
      <c r="J58" s="9"/>
      <c r="K58" s="9" t="s">
        <v>197</v>
      </c>
      <c r="L58" s="10" t="s">
        <v>197</v>
      </c>
      <c r="M58" s="11" t="s">
        <v>18</v>
      </c>
    </row>
    <row r="59" spans="1:13" ht="204" x14ac:dyDescent="0.25">
      <c r="A59" s="12"/>
      <c r="B59" s="13" t="s">
        <v>230</v>
      </c>
      <c r="C59" s="14" t="s">
        <v>13</v>
      </c>
      <c r="D59" s="13" t="s">
        <v>231</v>
      </c>
      <c r="E59" s="14" t="s">
        <v>15</v>
      </c>
      <c r="F59" s="15" t="s">
        <v>232</v>
      </c>
      <c r="G59" s="7" t="s">
        <v>233</v>
      </c>
      <c r="H59" s="8">
        <v>44285</v>
      </c>
      <c r="I59" s="9">
        <v>10</v>
      </c>
      <c r="J59" s="16"/>
      <c r="K59" s="9">
        <v>1978</v>
      </c>
      <c r="L59" s="10" t="str">
        <f>IFERROR(VLOOKUP(Tabla234[[#This Row],[No. Rubro (Funcionamiento o No. Proyecto)]],[1]Listas!$V$3:$W$53,2,0),"")</f>
        <v/>
      </c>
      <c r="M59" s="17" t="s">
        <v>198</v>
      </c>
    </row>
    <row r="60" spans="1:13" ht="293.25" x14ac:dyDescent="0.25">
      <c r="A60" s="3"/>
      <c r="B60" s="4" t="s">
        <v>234</v>
      </c>
      <c r="C60" s="5" t="s">
        <v>13</v>
      </c>
      <c r="D60" s="4" t="s">
        <v>235</v>
      </c>
      <c r="E60" s="5" t="s">
        <v>15</v>
      </c>
      <c r="F60" s="6" t="s">
        <v>236</v>
      </c>
      <c r="G60" s="7" t="s">
        <v>237</v>
      </c>
      <c r="H60" s="8">
        <v>44286</v>
      </c>
      <c r="I60" s="9">
        <v>6</v>
      </c>
      <c r="J60" s="9"/>
      <c r="K60" s="9">
        <v>2031</v>
      </c>
      <c r="L60" s="10" t="str">
        <f>IFERROR(VLOOKUP(Tabla234[[#This Row],[No. Rubro (Funcionamiento o No. Proyecto)]],[1]Listas!$V$3:$W$53,2,0),"")</f>
        <v/>
      </c>
      <c r="M60" s="11" t="s">
        <v>198</v>
      </c>
    </row>
    <row r="61" spans="1:13" ht="114.75" x14ac:dyDescent="0.25">
      <c r="A61" s="12"/>
      <c r="B61" s="13" t="s">
        <v>238</v>
      </c>
      <c r="C61" s="14" t="s">
        <v>13</v>
      </c>
      <c r="D61" s="13" t="s">
        <v>239</v>
      </c>
      <c r="E61" s="14" t="s">
        <v>15</v>
      </c>
      <c r="F61" s="15" t="s">
        <v>240</v>
      </c>
      <c r="G61" s="7" t="s">
        <v>241</v>
      </c>
      <c r="H61" s="8">
        <v>44286</v>
      </c>
      <c r="I61" s="9">
        <v>7</v>
      </c>
      <c r="J61" s="16"/>
      <c r="K61" s="9">
        <v>1979</v>
      </c>
      <c r="L61" s="10" t="str">
        <f>IFERROR(VLOOKUP(Tabla234[[#This Row],[No. Rubro (Funcionamiento o No. Proyecto)]],[1]Listas!$V$3:$W$53,2,0),"")</f>
        <v/>
      </c>
      <c r="M61" s="17" t="s">
        <v>198</v>
      </c>
    </row>
    <row r="62" spans="1:13" ht="369.75" x14ac:dyDescent="0.25">
      <c r="A62" s="3"/>
      <c r="B62" s="4" t="s">
        <v>242</v>
      </c>
      <c r="C62" s="5" t="s">
        <v>13</v>
      </c>
      <c r="D62" s="4" t="s">
        <v>243</v>
      </c>
      <c r="E62" s="5" t="s">
        <v>15</v>
      </c>
      <c r="F62" s="6" t="s">
        <v>244</v>
      </c>
      <c r="G62" s="7" t="s">
        <v>245</v>
      </c>
      <c r="H62" s="8">
        <v>44286</v>
      </c>
      <c r="I62" s="9">
        <v>10</v>
      </c>
      <c r="J62" s="9">
        <v>15</v>
      </c>
      <c r="K62" s="9">
        <v>1978</v>
      </c>
      <c r="L62" s="10" t="str">
        <f>IFERROR(VLOOKUP(Tabla234[[#This Row],[No. Rubro (Funcionamiento o No. Proyecto)]],[1]Listas!$V$3:$W$53,2,0),"")</f>
        <v/>
      </c>
      <c r="M62" s="11" t="s">
        <v>198</v>
      </c>
    </row>
    <row r="63" spans="1:13" ht="409.5" x14ac:dyDescent="0.25">
      <c r="A63" s="12"/>
      <c r="B63" s="13" t="s">
        <v>246</v>
      </c>
      <c r="C63" s="14" t="s">
        <v>247</v>
      </c>
      <c r="D63" s="13" t="s">
        <v>248</v>
      </c>
      <c r="E63" s="14" t="s">
        <v>15</v>
      </c>
      <c r="F63" s="15" t="s">
        <v>249</v>
      </c>
      <c r="G63" s="7" t="s">
        <v>250</v>
      </c>
      <c r="H63" s="8">
        <v>44285</v>
      </c>
      <c r="I63" s="9">
        <v>9</v>
      </c>
      <c r="J63" s="16">
        <v>15</v>
      </c>
      <c r="K63" s="9" t="s">
        <v>251</v>
      </c>
      <c r="L63" s="10" t="str">
        <f>IFERROR(VLOOKUP(Tabla234[[#This Row],[No. Rubro (Funcionamiento o No. Proyecto)]],[1]Listas!$V$3:$W$53,2,0),"")</f>
        <v/>
      </c>
      <c r="M63" s="17" t="s">
        <v>198</v>
      </c>
    </row>
    <row r="64" spans="1:13" x14ac:dyDescent="0.25">
      <c r="A64" s="18"/>
      <c r="B64" s="19"/>
      <c r="C64" s="18"/>
      <c r="D64" s="19"/>
      <c r="E64" s="18"/>
      <c r="F64" s="20"/>
      <c r="G64" s="20"/>
      <c r="H64" s="20"/>
      <c r="I64" s="20"/>
      <c r="J64" s="20"/>
      <c r="K64" s="21"/>
      <c r="L64" s="22"/>
      <c r="M64" s="18"/>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Alfonso Acosta Garzon</dc:creator>
  <cp:lastModifiedBy>Carlos Alfonso Acosta Garzon</cp:lastModifiedBy>
  <dcterms:created xsi:type="dcterms:W3CDTF">2021-04-19T21:33:28Z</dcterms:created>
  <dcterms:modified xsi:type="dcterms:W3CDTF">2021-04-19T21:37:01Z</dcterms:modified>
</cp:coreProperties>
</file>